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2\CARTA CONVITE\Anexo hortomercado - NOVO\"/>
    </mc:Choice>
  </mc:AlternateContent>
  <xr:revisionPtr revIDLastSave="0" documentId="8_{F8C0E76D-DD8E-4CC1-8B53-EA0CF1F7D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ONERADA" sheetId="1" r:id="rId1"/>
    <sheet name="Plan2" sheetId="2" r:id="rId2"/>
    <sheet name="Plan3" sheetId="3" r:id="rId3"/>
  </sheets>
  <definedNames>
    <definedName name="_xlnm.Print_Area" localSheetId="0">DESONERADA!$A$1:$F$54</definedName>
    <definedName name="_xlnm.Print_Titles" localSheetId="0">DESONERADA!$6:$6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9" i="1"/>
  <c r="F28" i="1"/>
  <c r="F25" i="1"/>
  <c r="F24" i="1"/>
  <c r="F27" i="1" l="1"/>
  <c r="F26" i="1"/>
  <c r="F49" i="1" s="1"/>
  <c r="F21" i="1"/>
  <c r="F20" i="1"/>
  <c r="F19" i="1"/>
  <c r="F18" i="1"/>
  <c r="F15" i="1"/>
  <c r="F14" i="1"/>
  <c r="F11" i="1"/>
  <c r="F12" i="1" s="1"/>
  <c r="F8" i="1"/>
  <c r="F9" i="1" s="1"/>
  <c r="F16" i="1" l="1"/>
  <c r="F50" i="1" s="1"/>
  <c r="F51" i="1" s="1"/>
  <c r="F52" i="1" s="1"/>
  <c r="F22" i="1"/>
</calcChain>
</file>

<file path=xl/sharedStrings.xml><?xml version="1.0" encoding="utf-8"?>
<sst xmlns="http://schemas.openxmlformats.org/spreadsheetml/2006/main" count="133" uniqueCount="106">
  <si>
    <t xml:space="preserve">Cliente </t>
  </si>
  <si>
    <t xml:space="preserve">Prefeitura Municipal de Petrópolis      </t>
  </si>
  <si>
    <t xml:space="preserve">Local </t>
  </si>
  <si>
    <t xml:space="preserve">Projeto </t>
  </si>
  <si>
    <t>Código</t>
  </si>
  <si>
    <t>Descrição</t>
  </si>
  <si>
    <t>Unidade</t>
  </si>
  <si>
    <t>Quantidade</t>
  </si>
  <si>
    <t>Preço Proposto</t>
  </si>
  <si>
    <t>Valor Proposto</t>
  </si>
  <si>
    <t xml:space="preserve">M2        </t>
  </si>
  <si>
    <t xml:space="preserve">UN        </t>
  </si>
  <si>
    <t>02.020.0002-A</t>
  </si>
  <si>
    <t>PLACA DE IDENTIFICACAO DE OBRA PUBLICA,TIPO BANNER/PLOTTER,CONSTITUIDA POR LONA E IMPRESSAO DIGITAL,INCLUSIVE SUPORTES DE MADEIRA.FORNECIMENTO E COLOCACAO</t>
  </si>
  <si>
    <t>04.020.0122-A</t>
  </si>
  <si>
    <t>TRANSPORTE DE ANDAIME TUBULAR,CONSIDERANDO-SE A AREA DE PROJECAO VERTICAL DO ANDAIME,EXCLUSIVE CARGA,DESCARGA E TEMPO DEESPERA DO CAMINHAO(VIDE ITEM 04.021.0010)</t>
  </si>
  <si>
    <t>04.021.0010-A</t>
  </si>
  <si>
    <t>CARGA E DESCARGA MANUAL DE ANDAIME TUBULAR,INCLUSIVE TEMPO DE ESPERA DO CAMINHAO,CONSIDERANDO-SE A AREA DE PROJECAO VERTICAL</t>
  </si>
  <si>
    <t>05.005.0012-B</t>
  </si>
  <si>
    <t>PLATAFORMA OU PASSARELA DE MADEIRA DE 1ª,CONSIDERANDO-SE APROVEITAMENTO DA  MADEIRA 20 VEZES,EXCLUSIVE ANDAIME OU OUTROSUPORTE E MOVIMENTACAO(VIDE ITEM 05.008.0008)</t>
  </si>
  <si>
    <t>05.006.0001-B</t>
  </si>
  <si>
    <t>ALUGUEL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</si>
  <si>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 xml:space="preserve">M2XMES    </t>
  </si>
  <si>
    <t>05.008.0001-A</t>
  </si>
  <si>
    <t>MONTAGEM E DESMONTAGEM DE ANDAIME COM ELEMENTOS TUBULARES,CONSIDERANDO-SE A AREA VERTICAL RECOBERTA</t>
  </si>
  <si>
    <t>05.008.0008-B</t>
  </si>
  <si>
    <t>MOVIMENTACAO VERTICAL OU HORIZONTAL DE PLATAFORMA OU PASSARELA</t>
  </si>
  <si>
    <t>1</t>
  </si>
  <si>
    <t>SERVIÇOS DE ESCRITÓRIO LABORATÓRIO E CAMPO</t>
  </si>
  <si>
    <t>TOTAL DA CATEGORIA 01</t>
  </si>
  <si>
    <t>2</t>
  </si>
  <si>
    <t>CANTEIRO DE OBRAS</t>
  </si>
  <si>
    <t>TOTAL DA CATEGORIA 02</t>
  </si>
  <si>
    <t>4</t>
  </si>
  <si>
    <t>TRANSPORTES</t>
  </si>
  <si>
    <t>TOTAL DA CATEGORIA 04</t>
  </si>
  <si>
    <t>5</t>
  </si>
  <si>
    <t>SERVIÇOS COMPLEMENTARES</t>
  </si>
  <si>
    <t>TOTAL DA CATEGORIA 05</t>
  </si>
  <si>
    <t>15</t>
  </si>
  <si>
    <t>TOTAL DA CATEGORIA 15</t>
  </si>
  <si>
    <t>TOTAL</t>
  </si>
  <si>
    <t>BDI = 25,92%</t>
  </si>
  <si>
    <t xml:space="preserve"> INDICE GERAL P/SERV. DE INST. ELETR. E HIDRO-SANIT.</t>
  </si>
  <si>
    <t>Data</t>
  </si>
  <si>
    <t xml:space="preserve"> 03/08/2021</t>
  </si>
  <si>
    <t>01-090-070-6</t>
  </si>
  <si>
    <t>ADMINISTRAÇÃO LOCAL DA OBRA</t>
  </si>
  <si>
    <t>UM</t>
  </si>
  <si>
    <t>ITAIPAVA</t>
  </si>
  <si>
    <t>M²</t>
  </si>
  <si>
    <t>M²XKM</t>
  </si>
  <si>
    <t>15.007.0415-A</t>
  </si>
  <si>
    <t xml:space="preserve">QUADRO DE DISTRIBUICAO DE ENERGIA PARA DISJUNTORES TERMO-MAG NETICOS UNIPOLARES,DE SOBREPOR,COM PORTA E BARRAMENTOS DE FA SE,NEUTRO E TERRA,TRIFASICO,PARA INSTALACAO DE ATE 18 DISJUN TORES COM DISPOSITIVO PARA CHAVE GERAL.FORNECIMENTO E COLOCACAO.
</t>
  </si>
  <si>
    <t>15.007.0526-A</t>
  </si>
  <si>
    <t xml:space="preserve">DISJUNTORES,INTERRUPTORES DIFERENCIAIS(D.I),CLASSE AC,4 POLO S,INSTANTANEO,CORRENTE NOMINAL(IN)63AX415V,SENSIBILIDADE 30M A/300MA.FORNECIMENTO E COLOCACAO
</t>
  </si>
  <si>
    <t>DISJUNTORES/INTERRUPTORES DIFERENCIAIS(D.I),CLASSE AC,4 POLO S,INSTANTANEO,CORRENTE NOMINAL(IN)80AX415V,SENSIBILIDADE 30M A/300MA.FORNECIMENTO E COLOCACAO</t>
  </si>
  <si>
    <t>15.007.0527-A</t>
  </si>
  <si>
    <t>15.007.0605-A</t>
  </si>
  <si>
    <t>DISJUNTOR TERMOMAGNETICO,TRIPOLAR,DE 80 A 100A,3KA,MODELO DIN,TIPO C.FORNECIMENTO E COLOCACAO</t>
  </si>
  <si>
    <t>M</t>
  </si>
  <si>
    <t>15.008.0225-A</t>
  </si>
  <si>
    <t>CABO DE COBRE FLEXIVEL COM ISOLAMENTO TERMOPLASTICO,COMPREENDENDO:PREPARO,CORTE E ENFIACAO EM ELETRODUTOS,NA BITOLA DE 16MM2, 0,6/1KV.FORNECIMENTO E COLOCACAO</t>
  </si>
  <si>
    <t>15.008.0230-A</t>
  </si>
  <si>
    <t>CABO DE COBRE FLEXIVEL COM ISOLAMENTO TERMOPLASTICO,COMPREENDENDO:PREPARO,CORTE E ENFIACAO EM ELETRODUTOS,NA BITOLA DE 25MM2, 0,6/1KV.FORNECIMENTO E COLOCACAO</t>
  </si>
  <si>
    <t>15.015.9000-6</t>
  </si>
  <si>
    <t>INSTALACAO DE PONTO DE LUZ,APARENTE,EQUIVALENTE A 2 VARAS DE ELETRODUTO DE PVC RIGIDO DE 1",18,00M DE FIO 2,5MM2,CAIXA S,CONEXOES,LUVAS,CURVA E INTERRUPTOR DE SOBREPOR (COMPOSIÇÃO DO ITEM EMOP 15.015.0021-A)</t>
  </si>
  <si>
    <t>15.015.9001-6</t>
  </si>
  <si>
    <t>INSTALACAO DE UM CONJUNTO DE 2 PONTOS DE LUZ,APARENTE,EQUIVA LENTE A 5 VARAS DE ELETRODUTO DE PVC RIGIDO DE 1",33,00M D E FIO 2,5MM2,CAIXAS,CONEXOES,LUVAS,CURVA E INTERRUPTOR DE SOBREPOR (COMPOSIÇÃO DO ITEM EMOP 15.015.0036-A)</t>
  </si>
  <si>
    <t>15.015.9003-6</t>
  </si>
  <si>
    <t>INSTALACAO DE UM CONJUNTO DE 4 PONTOS DE LUZ,APARENTE,EQUIVA LENTE 2 VARAS DE ELETRODUTO DE PVC RIGIDO DE 1",210,00M DE FIO 2,5MM2,CAIXAS,CONEXOES,LUVAS,CURVA E INTERRUPTOR DE SOBREPOR (COM POSIÇÃO DO ITEM EMOP 15.015.0066-A)</t>
  </si>
  <si>
    <t>15.015.9004-6</t>
  </si>
  <si>
    <t xml:space="preserve">INSTALACAO DE UM CONJUNTO DE 5 PONTOS DE LUZ,APARENTE,EQUIVA LENTE A 2 VARAS DE ELETRODUTO DE PVC RIGIDO DE 1",150,00M D E FIO 2,5MM2,CAIXAS,CONEXOES,LUVAS,CURVA E INTERRUPTOR DE SOBREPOR  ( COMPOSIÇÃO DO ITEM EMOP 15.015.0081-A)
</t>
  </si>
  <si>
    <t>15.015.9005-6</t>
  </si>
  <si>
    <t>INSTALACAO DE UM CONJUNTO DE 8 PONTOS DE LUZ,APARENTE,EQUIVA LENTE A 2 VARAS DE ELETRODUTO DE PVC RIGIDO DE 1", 240,00M DE FIO 2,5MM2,CAIXAS,CONEXOES,LUVAS,CURVA E INTERRUPTOR DE SOBREPOR (COMPOSIÇÃO DO ITEM EMOP 15.015.0105-A)</t>
  </si>
  <si>
    <t>15.015.9006-6</t>
  </si>
  <si>
    <t>INSTALACAO DE PONTO DE FORCA ATE 7 KVA,INCLUSIVE FORNECIMENTO DE ELETRODUTO, CONEXÕES, CAIXAS, SISTEMA DE FIXAÇÃO E CABOS ELÉTRICOS  (COMPOSIÇÃO DO ITEM EMOP 15.015.0177-A)</t>
  </si>
  <si>
    <t>15.015.9014-6</t>
  </si>
  <si>
    <t>15.015.9012-6</t>
  </si>
  <si>
    <t>15.015.9013-6</t>
  </si>
  <si>
    <t>15.017.0160-A</t>
  </si>
  <si>
    <t>TERMINAL MECANICO DE PRESSAO PARA LIGACAO DE UM CABO A BARRA MENTO,FABRICADO EM BRONZE,COM BITOLAS DE 10 A 25MM2.FORNECIM ENTO E COLOCACAO</t>
  </si>
  <si>
    <t>TERMINAL MECANICO DE PRESSAO PARA LIGACAO DE UM CABO A BARRAMENTO,FABRICADO EM BRONZE,COM BITOLAS DE 25 A 35MM2.FORNECIMENTO E COLOCACAO</t>
  </si>
  <si>
    <t>15.017.0165-A</t>
  </si>
  <si>
    <t>15.017.0170-A</t>
  </si>
  <si>
    <t>TERMINAL MECANICO DE PRESSAO PARA LIGACAO DE UM CABO A BARRAMENTO,FABRICADO EM BRONZE,COM BITOLAS DE 50 A 70MM2.FORNECIMENTO E COLOCACAO</t>
  </si>
  <si>
    <t>15.018.0175-A</t>
  </si>
  <si>
    <t>CANALETA PERFURADA ALTA(PERFILADOS),MEDINDO(38X38X6000)MM PRE-GALVANIZADA,INCLUSIVE SUPORTE E CONEXOES.FORNECIMENTO E COLOCACAO</t>
  </si>
  <si>
    <t>15.018.0455-A</t>
  </si>
  <si>
    <t>INTERLIGACAO DE ELETROCALHA PERFURADA DE LARGURA 100MM,ABA 100MM COM PAINEL OU QUADRO DE DISTRIBUICAO DE ENERGIA ELETRICA,EXCLUSIVE PAINEL OU QUADRO E ELETROCALHA.FORNECIMENTO E COLOCACAO</t>
  </si>
  <si>
    <t>15.018.0472-A</t>
  </si>
  <si>
    <t>ELETROCALHA PERFURADA,SEM TAMPA,TIPO "U",100X75MM,TRATAMENTOSUPERFICIAL PRE-ZINCADO A QUENTE,INCLUSIVE CONEXOES,ACESSORIOS E FIXACAO SUPERIOR.FORNECIMENTO E COLOCACAO</t>
  </si>
  <si>
    <t>15.018.0476-A</t>
  </si>
  <si>
    <t>ELETROCALHA PERFURADA,SEM TAMPA,TIPO "U",400X75MM,TRATAMENTOSUPERFICIAL PRE-ZINCADO A QUENTE,INCLUSIVE CONEXOES,ACESSORIOS E FIXACAO SUPERIOR.FORNECIMENTO E COLOCACAO</t>
  </si>
  <si>
    <t>SINAPI - 97607</t>
  </si>
  <si>
    <t>LUMINÁRIA ARANDELA TIPO TARTARUGA PARA 1 LÂMPADA LED 6 W- FORNECIMENTO E INSTALAÇÃO.</t>
  </si>
  <si>
    <t>RETIRADA DE LUMINARIA, INSTALADA EM CORDOALHA, TETO OU PAREDE.(DESONERADO)</t>
  </si>
  <si>
    <t>FGV/SCO                       IP 59.20.0400</t>
  </si>
  <si>
    <t>DESONERADO</t>
  </si>
  <si>
    <t xml:space="preserve"> INFRAESTRUTURA ELÉTRICA - HORTOMERCADO MUNICIPAL DE ITAIPAVA</t>
  </si>
  <si>
    <t>i0 10/2021</t>
  </si>
  <si>
    <t>FGV/SCO                       IP 49.35.0150-6</t>
  </si>
  <si>
    <t>Luminaria LED de 2 x 18W, tipo slim,  instalação em perfilado ou eletrocalha , inclusive fornecimento da luminária e instalação.Composição item FGV/SCO IP 49.35.0150)</t>
  </si>
  <si>
    <t>Instalacao de ponto de tomada,aparente,equivalente a 2 varas de eletroduto de pvc rigido de 3/4",18,00m de fio 2,5mm2,ca ixas,conexoes e tomada de sobrepor 2p+t,10a,padrao brasileiro(COMPOSIÇÃO DO ITEM EMOP 15.015.0251-A)</t>
  </si>
  <si>
    <t>Instalacao de ponto de tomada,aparente,equivalente a 2 varas de eletroduto de pvc rigido de 1",40,00m de fio 2,5mm2,ca ixas,conexoes e tomada de sobrepor 2p+t,20a,padrao brasileir o,com placa fosforescente (COMPOSIÇÃO DO ITEM EMOP 15.015.0256-A)</t>
  </si>
  <si>
    <t>Instalacao de ponto de tomada,aparente,equivalente a 2 varas de eletroduto de pvc rigido de 1",40,00m de fio 6,0mm2,caixas,conexoes e tomada de sobrepor 2p+t,20a,padrao brasileiro,com placa fosforescente (COMPOSIÇÃO DO ITEM EMOP 15.015.0256-A)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</si>
</sst>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4" fontId="3" fillId="0" borderId="0" xfId="0" applyNumberFormat="1" applyFont="1" applyFill="1" applyAlignment="1">
      <alignment vertical="top"/>
    </xf>
    <xf numFmtId="4" fontId="0" fillId="0" borderId="0" xfId="0" applyNumberFormat="1"/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54"/>
  <sheetViews>
    <sheetView tabSelected="1" view="pageBreakPreview" zoomScaleSheetLayoutView="100" workbookViewId="0">
      <selection activeCell="E62" sqref="E62"/>
    </sheetView>
  </sheetViews>
  <sheetFormatPr defaultRowHeight="15" x14ac:dyDescent="0.25"/>
  <cols>
    <col min="1" max="1" width="19.28515625" customWidth="1"/>
    <col min="2" max="2" width="52.5703125" customWidth="1"/>
    <col min="3" max="3" width="12.28515625" customWidth="1"/>
    <col min="4" max="4" width="15" bestFit="1" customWidth="1"/>
    <col min="5" max="5" width="19.28515625" bestFit="1" customWidth="1"/>
    <col min="6" max="6" width="18.85546875" bestFit="1" customWidth="1"/>
    <col min="9" max="9" width="10.7109375" bestFit="1" customWidth="1"/>
  </cols>
  <sheetData>
    <row r="1" spans="1:7" ht="18.75" x14ac:dyDescent="0.3">
      <c r="A1" s="3" t="s">
        <v>0</v>
      </c>
      <c r="B1" s="4" t="s">
        <v>1</v>
      </c>
      <c r="C1" s="4"/>
      <c r="D1" s="2"/>
      <c r="E1" s="2"/>
      <c r="F1" s="2"/>
    </row>
    <row r="2" spans="1:7" ht="37.5" x14ac:dyDescent="0.3">
      <c r="A2" s="3" t="s">
        <v>44</v>
      </c>
      <c r="B2" s="5" t="s">
        <v>45</v>
      </c>
      <c r="C2" s="5" t="s">
        <v>100</v>
      </c>
      <c r="D2" s="2"/>
      <c r="E2" s="2"/>
      <c r="F2" s="2"/>
    </row>
    <row r="3" spans="1:7" ht="18.75" x14ac:dyDescent="0.3">
      <c r="A3" s="3" t="s">
        <v>2</v>
      </c>
      <c r="B3" s="4" t="s">
        <v>49</v>
      </c>
      <c r="C3" s="2"/>
      <c r="D3" s="2"/>
      <c r="E3" s="2"/>
      <c r="F3" s="2"/>
    </row>
    <row r="4" spans="1:7" ht="37.5" x14ac:dyDescent="0.3">
      <c r="A4" s="3" t="s">
        <v>3</v>
      </c>
      <c r="B4" s="4" t="s">
        <v>99</v>
      </c>
      <c r="C4" s="2"/>
      <c r="D4" s="2"/>
      <c r="E4" s="19" t="s">
        <v>98</v>
      </c>
      <c r="F4" s="2"/>
    </row>
    <row r="5" spans="1:7" ht="18.75" x14ac:dyDescent="0.3">
      <c r="A5" s="2"/>
      <c r="B5" s="2"/>
      <c r="C5" s="2"/>
      <c r="D5" s="2"/>
      <c r="E5" s="2"/>
      <c r="F5" s="2"/>
    </row>
    <row r="6" spans="1:7" ht="18.75" x14ac:dyDescent="0.3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"/>
    </row>
    <row r="7" spans="1:7" ht="18.75" x14ac:dyDescent="0.3">
      <c r="A7" s="6" t="s">
        <v>27</v>
      </c>
      <c r="B7" s="7" t="s">
        <v>28</v>
      </c>
      <c r="C7" s="6"/>
      <c r="D7" s="6"/>
      <c r="E7" s="6"/>
      <c r="F7" s="6"/>
      <c r="G7" s="1"/>
    </row>
    <row r="8" spans="1:7" ht="18.75" x14ac:dyDescent="0.25">
      <c r="A8" s="8" t="s">
        <v>46</v>
      </c>
      <c r="B8" s="9" t="s">
        <v>47</v>
      </c>
      <c r="C8" s="8" t="s">
        <v>48</v>
      </c>
      <c r="D8" s="10">
        <v>1</v>
      </c>
      <c r="E8" s="20">
        <v>8314.5</v>
      </c>
      <c r="F8" s="10">
        <f>TRUNC((D8*E8),2)</f>
        <v>8314.5</v>
      </c>
    </row>
    <row r="9" spans="1:7" ht="18.75" x14ac:dyDescent="0.3">
      <c r="A9" s="8"/>
      <c r="B9" s="11"/>
      <c r="C9" s="7" t="s">
        <v>29</v>
      </c>
      <c r="D9" s="10"/>
      <c r="E9" s="10"/>
      <c r="F9" s="12">
        <f>SUM(F8:F8)</f>
        <v>8314.5</v>
      </c>
    </row>
    <row r="10" spans="1:7" ht="18.75" x14ac:dyDescent="0.3">
      <c r="A10" s="6" t="s">
        <v>30</v>
      </c>
      <c r="B10" s="7" t="s">
        <v>31</v>
      </c>
      <c r="C10" s="7"/>
      <c r="D10" s="10"/>
      <c r="E10" s="10"/>
      <c r="F10" s="12"/>
    </row>
    <row r="11" spans="1:7" ht="93.75" customHeight="1" x14ac:dyDescent="0.25">
      <c r="A11" s="8" t="s">
        <v>12</v>
      </c>
      <c r="B11" s="9" t="s">
        <v>13</v>
      </c>
      <c r="C11" s="8" t="s">
        <v>50</v>
      </c>
      <c r="D11" s="10">
        <v>8</v>
      </c>
      <c r="E11" s="10">
        <v>203.6</v>
      </c>
      <c r="F11" s="10">
        <f>TRUNC((D11*E11),2)</f>
        <v>1628.8</v>
      </c>
    </row>
    <row r="12" spans="1:7" ht="18.75" x14ac:dyDescent="0.3">
      <c r="A12" s="8"/>
      <c r="B12" s="11"/>
      <c r="C12" s="7" t="s">
        <v>32</v>
      </c>
      <c r="D12" s="10"/>
      <c r="E12" s="10"/>
      <c r="F12" s="12">
        <f>SUM(F11:F11)</f>
        <v>1628.8</v>
      </c>
    </row>
    <row r="13" spans="1:7" ht="18.75" x14ac:dyDescent="0.3">
      <c r="A13" s="6" t="s">
        <v>33</v>
      </c>
      <c r="B13" s="7" t="s">
        <v>34</v>
      </c>
      <c r="C13" s="7"/>
      <c r="D13" s="10"/>
      <c r="E13" s="10"/>
      <c r="F13" s="12"/>
    </row>
    <row r="14" spans="1:7" ht="112.5" x14ac:dyDescent="0.25">
      <c r="A14" s="8" t="s">
        <v>14</v>
      </c>
      <c r="B14" s="11" t="s">
        <v>15</v>
      </c>
      <c r="C14" s="8" t="s">
        <v>51</v>
      </c>
      <c r="D14" s="10">
        <v>100.8</v>
      </c>
      <c r="E14" s="10">
        <v>0.16</v>
      </c>
      <c r="F14" s="10">
        <f t="shared" ref="F14:F15" si="0">TRUNC((D14*E14),2)</f>
        <v>16.12</v>
      </c>
    </row>
    <row r="15" spans="1:7" ht="75" x14ac:dyDescent="0.25">
      <c r="A15" s="8" t="s">
        <v>16</v>
      </c>
      <c r="B15" s="11" t="s">
        <v>17</v>
      </c>
      <c r="C15" s="8" t="s">
        <v>50</v>
      </c>
      <c r="D15" s="10">
        <v>36</v>
      </c>
      <c r="E15" s="10">
        <v>0.77</v>
      </c>
      <c r="F15" s="10">
        <f t="shared" si="0"/>
        <v>27.72</v>
      </c>
    </row>
    <row r="16" spans="1:7" ht="18.75" x14ac:dyDescent="0.3">
      <c r="A16" s="8"/>
      <c r="B16" s="11"/>
      <c r="C16" s="7" t="s">
        <v>35</v>
      </c>
      <c r="D16" s="10"/>
      <c r="E16" s="10"/>
      <c r="F16" s="12">
        <f>SUM(F14:F15)</f>
        <v>43.84</v>
      </c>
    </row>
    <row r="17" spans="1:9" ht="18.75" x14ac:dyDescent="0.3">
      <c r="A17" s="6" t="s">
        <v>36</v>
      </c>
      <c r="B17" s="7" t="s">
        <v>37</v>
      </c>
      <c r="C17" s="7"/>
      <c r="D17" s="10"/>
      <c r="E17" s="10"/>
      <c r="F17" s="12"/>
    </row>
    <row r="18" spans="1:9" ht="112.5" x14ac:dyDescent="0.25">
      <c r="A18" s="8" t="s">
        <v>18</v>
      </c>
      <c r="B18" s="11" t="s">
        <v>19</v>
      </c>
      <c r="C18" s="8" t="s">
        <v>10</v>
      </c>
      <c r="D18" s="10">
        <v>16.2</v>
      </c>
      <c r="E18" s="10">
        <v>6.48</v>
      </c>
      <c r="F18" s="10">
        <f t="shared" ref="F18:F21" si="1">TRUNC((D18*E18),2)</f>
        <v>104.97</v>
      </c>
    </row>
    <row r="19" spans="1:9" ht="187.5" x14ac:dyDescent="0.25">
      <c r="A19" s="8" t="s">
        <v>20</v>
      </c>
      <c r="B19" s="9" t="s">
        <v>21</v>
      </c>
      <c r="C19" s="8" t="s">
        <v>22</v>
      </c>
      <c r="D19" s="10">
        <v>108</v>
      </c>
      <c r="E19" s="10">
        <v>8</v>
      </c>
      <c r="F19" s="10">
        <f t="shared" si="1"/>
        <v>864</v>
      </c>
      <c r="I19" s="21"/>
    </row>
    <row r="20" spans="1:9" ht="75" x14ac:dyDescent="0.25">
      <c r="A20" s="8" t="s">
        <v>23</v>
      </c>
      <c r="B20" s="11" t="s">
        <v>24</v>
      </c>
      <c r="C20" s="8" t="s">
        <v>10</v>
      </c>
      <c r="D20" s="10">
        <v>2483.88</v>
      </c>
      <c r="E20" s="10">
        <v>5.9</v>
      </c>
      <c r="F20" s="10">
        <f t="shared" si="1"/>
        <v>14654.89</v>
      </c>
    </row>
    <row r="21" spans="1:9" ht="56.25" x14ac:dyDescent="0.25">
      <c r="A21" s="8" t="s">
        <v>25</v>
      </c>
      <c r="B21" s="11" t="s">
        <v>26</v>
      </c>
      <c r="C21" s="8" t="s">
        <v>10</v>
      </c>
      <c r="D21" s="10">
        <v>1117.75</v>
      </c>
      <c r="E21" s="10">
        <v>0.48</v>
      </c>
      <c r="F21" s="10">
        <f t="shared" si="1"/>
        <v>536.52</v>
      </c>
    </row>
    <row r="22" spans="1:9" ht="18.75" x14ac:dyDescent="0.3">
      <c r="A22" s="8"/>
      <c r="B22" s="11"/>
      <c r="C22" s="7" t="s">
        <v>38</v>
      </c>
      <c r="D22" s="10"/>
      <c r="E22" s="10"/>
      <c r="F22" s="12">
        <f>SUM(F18:F21)</f>
        <v>16160.38</v>
      </c>
    </row>
    <row r="23" spans="1:9" ht="18.75" x14ac:dyDescent="0.3">
      <c r="A23" s="6" t="s">
        <v>39</v>
      </c>
      <c r="B23" s="7" t="s">
        <v>43</v>
      </c>
      <c r="C23" s="7"/>
      <c r="D23" s="10"/>
      <c r="E23" s="10"/>
      <c r="F23" s="12"/>
    </row>
    <row r="24" spans="1:9" ht="143.25" customHeight="1" x14ac:dyDescent="0.25">
      <c r="A24" s="17" t="s">
        <v>52</v>
      </c>
      <c r="B24" s="9" t="s">
        <v>53</v>
      </c>
      <c r="C24" s="17" t="s">
        <v>48</v>
      </c>
      <c r="D24" s="18">
        <v>2</v>
      </c>
      <c r="E24" s="10">
        <v>425.56</v>
      </c>
      <c r="F24" s="10">
        <f t="shared" ref="F24" si="2">TRUNC((D24*E24),2)</f>
        <v>851.12</v>
      </c>
    </row>
    <row r="25" spans="1:9" ht="108" customHeight="1" x14ac:dyDescent="0.25">
      <c r="A25" s="8" t="s">
        <v>54</v>
      </c>
      <c r="B25" s="9" t="s">
        <v>55</v>
      </c>
      <c r="C25" s="8" t="s">
        <v>11</v>
      </c>
      <c r="D25" s="10">
        <v>1</v>
      </c>
      <c r="E25" s="10">
        <v>140.1</v>
      </c>
      <c r="F25" s="10">
        <f t="shared" ref="F25" si="3">TRUNC((D25*E25),2)</f>
        <v>140.1</v>
      </c>
    </row>
    <row r="26" spans="1:9" ht="112.5" x14ac:dyDescent="0.25">
      <c r="A26" s="8" t="s">
        <v>57</v>
      </c>
      <c r="B26" s="9" t="s">
        <v>56</v>
      </c>
      <c r="C26" s="8" t="s">
        <v>11</v>
      </c>
      <c r="D26" s="10">
        <v>1</v>
      </c>
      <c r="E26" s="10">
        <v>187.11</v>
      </c>
      <c r="F26" s="10">
        <f t="shared" ref="F26:F27" si="4">TRUNC((D26*E26),2)</f>
        <v>187.11</v>
      </c>
    </row>
    <row r="27" spans="1:9" ht="75" x14ac:dyDescent="0.25">
      <c r="A27" s="8" t="s">
        <v>58</v>
      </c>
      <c r="B27" s="9" t="s">
        <v>59</v>
      </c>
      <c r="C27" s="8" t="s">
        <v>11</v>
      </c>
      <c r="D27" s="10">
        <v>2</v>
      </c>
      <c r="E27" s="10">
        <v>102.52</v>
      </c>
      <c r="F27" s="10">
        <f t="shared" si="4"/>
        <v>205.04</v>
      </c>
    </row>
    <row r="28" spans="1:9" ht="112.5" x14ac:dyDescent="0.25">
      <c r="A28" s="11" t="s">
        <v>61</v>
      </c>
      <c r="B28" s="9" t="s">
        <v>62</v>
      </c>
      <c r="C28" s="8" t="s">
        <v>60</v>
      </c>
      <c r="D28" s="10">
        <v>27.5</v>
      </c>
      <c r="E28" s="10">
        <v>14.77</v>
      </c>
      <c r="F28" s="10">
        <f t="shared" ref="F28" si="5">TRUNC((D28*E28),2)</f>
        <v>406.17</v>
      </c>
    </row>
    <row r="29" spans="1:9" ht="112.5" x14ac:dyDescent="0.25">
      <c r="A29" s="11" t="s">
        <v>63</v>
      </c>
      <c r="B29" s="9" t="s">
        <v>64</v>
      </c>
      <c r="C29" s="8" t="s">
        <v>60</v>
      </c>
      <c r="D29" s="10">
        <v>159.5</v>
      </c>
      <c r="E29" s="10">
        <v>21.55</v>
      </c>
      <c r="F29" s="10">
        <f t="shared" ref="F29:F30" si="6">TRUNC((D29*E29),2)</f>
        <v>3437.22</v>
      </c>
    </row>
    <row r="30" spans="1:9" ht="93.75" x14ac:dyDescent="0.25">
      <c r="A30" s="11" t="s">
        <v>101</v>
      </c>
      <c r="B30" s="9" t="s">
        <v>102</v>
      </c>
      <c r="C30" s="8" t="s">
        <v>11</v>
      </c>
      <c r="D30" s="10">
        <v>63</v>
      </c>
      <c r="E30" s="10">
        <v>303.93</v>
      </c>
      <c r="F30" s="10">
        <f t="shared" si="6"/>
        <v>19147.59</v>
      </c>
    </row>
    <row r="31" spans="1:9" ht="131.25" x14ac:dyDescent="0.25">
      <c r="A31" s="11" t="s">
        <v>65</v>
      </c>
      <c r="B31" s="9" t="s">
        <v>66</v>
      </c>
      <c r="C31" s="8" t="s">
        <v>48</v>
      </c>
      <c r="D31" s="10">
        <v>4</v>
      </c>
      <c r="E31" s="10">
        <v>256.02</v>
      </c>
      <c r="F31" s="10">
        <f t="shared" ref="F31:F48" si="7">TRUNC((D31*E31),2)</f>
        <v>1024.08</v>
      </c>
    </row>
    <row r="32" spans="1:9" ht="131.25" x14ac:dyDescent="0.25">
      <c r="A32" s="11" t="s">
        <v>67</v>
      </c>
      <c r="B32" s="9" t="s">
        <v>68</v>
      </c>
      <c r="C32" s="8" t="s">
        <v>48</v>
      </c>
      <c r="D32" s="10">
        <v>4</v>
      </c>
      <c r="E32" s="10">
        <v>374.86</v>
      </c>
      <c r="F32" s="10">
        <f t="shared" si="7"/>
        <v>1499.44</v>
      </c>
    </row>
    <row r="33" spans="1:6" ht="131.25" x14ac:dyDescent="0.25">
      <c r="A33" s="11" t="s">
        <v>69</v>
      </c>
      <c r="B33" s="9" t="s">
        <v>70</v>
      </c>
      <c r="C33" s="8" t="s">
        <v>48</v>
      </c>
      <c r="D33" s="10">
        <v>9</v>
      </c>
      <c r="E33" s="10">
        <v>704.96</v>
      </c>
      <c r="F33" s="10">
        <f t="shared" si="7"/>
        <v>6344.64</v>
      </c>
    </row>
    <row r="34" spans="1:6" ht="144.75" customHeight="1" x14ac:dyDescent="0.25">
      <c r="A34" s="11" t="s">
        <v>71</v>
      </c>
      <c r="B34" s="9" t="s">
        <v>72</v>
      </c>
      <c r="C34" s="8" t="s">
        <v>48</v>
      </c>
      <c r="D34" s="10">
        <v>1</v>
      </c>
      <c r="E34" s="10">
        <v>644.98</v>
      </c>
      <c r="F34" s="10">
        <f t="shared" si="7"/>
        <v>644.98</v>
      </c>
    </row>
    <row r="35" spans="1:6" ht="131.25" x14ac:dyDescent="0.25">
      <c r="A35" s="11" t="s">
        <v>73</v>
      </c>
      <c r="B35" s="9" t="s">
        <v>74</v>
      </c>
      <c r="C35" s="8" t="s">
        <v>48</v>
      </c>
      <c r="D35" s="10">
        <v>3</v>
      </c>
      <c r="E35" s="10">
        <v>932.09</v>
      </c>
      <c r="F35" s="10">
        <f t="shared" si="7"/>
        <v>2796.27</v>
      </c>
    </row>
    <row r="36" spans="1:6" ht="112.5" x14ac:dyDescent="0.25">
      <c r="A36" s="11" t="s">
        <v>75</v>
      </c>
      <c r="B36" s="9" t="s">
        <v>76</v>
      </c>
      <c r="C36" s="8" t="s">
        <v>48</v>
      </c>
      <c r="D36" s="10">
        <v>4</v>
      </c>
      <c r="E36" s="10">
        <v>933.46</v>
      </c>
      <c r="F36" s="10">
        <f t="shared" si="7"/>
        <v>3733.84</v>
      </c>
    </row>
    <row r="37" spans="1:6" ht="131.25" x14ac:dyDescent="0.25">
      <c r="A37" s="11" t="s">
        <v>77</v>
      </c>
      <c r="B37" s="9" t="s">
        <v>103</v>
      </c>
      <c r="C37" s="8" t="s">
        <v>48</v>
      </c>
      <c r="D37" s="10">
        <v>9</v>
      </c>
      <c r="E37" s="10">
        <v>267.52999999999997</v>
      </c>
      <c r="F37" s="10">
        <f t="shared" si="7"/>
        <v>2407.77</v>
      </c>
    </row>
    <row r="38" spans="1:6" ht="131.25" x14ac:dyDescent="0.25">
      <c r="A38" s="11" t="s">
        <v>78</v>
      </c>
      <c r="B38" s="9" t="s">
        <v>104</v>
      </c>
      <c r="C38" s="8" t="s">
        <v>48</v>
      </c>
      <c r="D38" s="10">
        <v>2</v>
      </c>
      <c r="E38" s="10">
        <v>287.05</v>
      </c>
      <c r="F38" s="10">
        <f t="shared" si="7"/>
        <v>574.1</v>
      </c>
    </row>
    <row r="39" spans="1:6" ht="102" customHeight="1" x14ac:dyDescent="0.25">
      <c r="A39" s="11" t="s">
        <v>79</v>
      </c>
      <c r="B39" s="9" t="s">
        <v>105</v>
      </c>
      <c r="C39" s="8" t="s">
        <v>48</v>
      </c>
      <c r="D39" s="10">
        <v>1</v>
      </c>
      <c r="E39" s="10">
        <v>379.69</v>
      </c>
      <c r="F39" s="10">
        <f t="shared" si="7"/>
        <v>379.69</v>
      </c>
    </row>
    <row r="40" spans="1:6" ht="93.75" x14ac:dyDescent="0.25">
      <c r="A40" s="11" t="s">
        <v>80</v>
      </c>
      <c r="B40" s="9" t="s">
        <v>81</v>
      </c>
      <c r="C40" s="8" t="s">
        <v>48</v>
      </c>
      <c r="D40" s="10">
        <v>10</v>
      </c>
      <c r="E40" s="10">
        <v>13.73</v>
      </c>
      <c r="F40" s="10">
        <f t="shared" si="7"/>
        <v>137.30000000000001</v>
      </c>
    </row>
    <row r="41" spans="1:6" ht="93.75" x14ac:dyDescent="0.25">
      <c r="A41" s="11" t="s">
        <v>83</v>
      </c>
      <c r="B41" s="9" t="s">
        <v>82</v>
      </c>
      <c r="C41" s="8" t="s">
        <v>48</v>
      </c>
      <c r="D41" s="10">
        <v>10</v>
      </c>
      <c r="E41" s="10">
        <v>16.579999999999998</v>
      </c>
      <c r="F41" s="10">
        <f t="shared" si="7"/>
        <v>165.8</v>
      </c>
    </row>
    <row r="42" spans="1:6" ht="93.75" x14ac:dyDescent="0.25">
      <c r="A42" s="11" t="s">
        <v>84</v>
      </c>
      <c r="B42" s="9" t="s">
        <v>85</v>
      </c>
      <c r="C42" s="8" t="s">
        <v>48</v>
      </c>
      <c r="D42" s="10">
        <v>5</v>
      </c>
      <c r="E42" s="10">
        <v>17.68</v>
      </c>
      <c r="F42" s="10">
        <f t="shared" si="7"/>
        <v>88.4</v>
      </c>
    </row>
    <row r="43" spans="1:6" ht="75" customHeight="1" x14ac:dyDescent="0.25">
      <c r="A43" s="11" t="s">
        <v>86</v>
      </c>
      <c r="B43" s="9" t="s">
        <v>87</v>
      </c>
      <c r="C43" s="8" t="s">
        <v>60</v>
      </c>
      <c r="D43" s="10">
        <v>66</v>
      </c>
      <c r="E43" s="20">
        <v>71.61</v>
      </c>
      <c r="F43" s="10">
        <f t="shared" si="7"/>
        <v>4726.26</v>
      </c>
    </row>
    <row r="44" spans="1:6" ht="131.25" x14ac:dyDescent="0.25">
      <c r="A44" s="11" t="s">
        <v>88</v>
      </c>
      <c r="B44" s="9" t="s">
        <v>89</v>
      </c>
      <c r="C44" s="8" t="s">
        <v>48</v>
      </c>
      <c r="D44" s="10">
        <v>2</v>
      </c>
      <c r="E44" s="10">
        <v>97.82</v>
      </c>
      <c r="F44" s="10">
        <f t="shared" si="7"/>
        <v>195.64</v>
      </c>
    </row>
    <row r="45" spans="1:6" ht="112.5" x14ac:dyDescent="0.25">
      <c r="A45" s="11" t="s">
        <v>90</v>
      </c>
      <c r="B45" s="9" t="s">
        <v>91</v>
      </c>
      <c r="C45" s="8" t="s">
        <v>60</v>
      </c>
      <c r="D45" s="10">
        <v>347.6</v>
      </c>
      <c r="E45" s="10">
        <v>83.03</v>
      </c>
      <c r="F45" s="10">
        <f t="shared" si="7"/>
        <v>28861.22</v>
      </c>
    </row>
    <row r="46" spans="1:6" ht="112.5" x14ac:dyDescent="0.25">
      <c r="A46" s="11" t="s">
        <v>92</v>
      </c>
      <c r="B46" s="9" t="s">
        <v>93</v>
      </c>
      <c r="C46" s="8" t="s">
        <v>60</v>
      </c>
      <c r="D46" s="10">
        <v>4.62</v>
      </c>
      <c r="E46" s="10">
        <v>159.76</v>
      </c>
      <c r="F46" s="10">
        <f t="shared" si="7"/>
        <v>738.09</v>
      </c>
    </row>
    <row r="47" spans="1:6" ht="56.25" x14ac:dyDescent="0.25">
      <c r="A47" s="11" t="s">
        <v>94</v>
      </c>
      <c r="B47" s="9" t="s">
        <v>95</v>
      </c>
      <c r="C47" s="8" t="s">
        <v>48</v>
      </c>
      <c r="D47" s="10">
        <v>3</v>
      </c>
      <c r="E47" s="20">
        <v>112.67</v>
      </c>
      <c r="F47" s="10">
        <f t="shared" si="7"/>
        <v>338.01</v>
      </c>
    </row>
    <row r="48" spans="1:6" ht="56.25" x14ac:dyDescent="0.25">
      <c r="A48" s="11" t="s">
        <v>97</v>
      </c>
      <c r="B48" s="9" t="s">
        <v>96</v>
      </c>
      <c r="C48" s="8" t="s">
        <v>48</v>
      </c>
      <c r="D48" s="10">
        <v>146</v>
      </c>
      <c r="E48" s="20">
        <v>25.42</v>
      </c>
      <c r="F48" s="10">
        <f t="shared" si="7"/>
        <v>3711.32</v>
      </c>
    </row>
    <row r="49" spans="1:6" ht="18.75" x14ac:dyDescent="0.3">
      <c r="A49" s="8"/>
      <c r="B49" s="11"/>
      <c r="C49" s="7" t="s">
        <v>40</v>
      </c>
      <c r="D49" s="10"/>
      <c r="E49" s="10"/>
      <c r="F49" s="12">
        <f>SUM(F24:F48)</f>
        <v>82741.200000000012</v>
      </c>
    </row>
    <row r="50" spans="1:6" ht="18.75" x14ac:dyDescent="0.3">
      <c r="A50" s="2"/>
      <c r="B50" s="13"/>
      <c r="C50" s="7" t="s">
        <v>41</v>
      </c>
      <c r="D50" s="14"/>
      <c r="E50" s="14"/>
      <c r="F50" s="12">
        <f>F9+F12+F16+F22+F49</f>
        <v>108888.72</v>
      </c>
    </row>
    <row r="51" spans="1:6" ht="18.75" x14ac:dyDescent="0.3">
      <c r="A51" s="2"/>
      <c r="B51" s="13"/>
      <c r="C51" s="7" t="s">
        <v>42</v>
      </c>
      <c r="D51" s="15"/>
      <c r="E51" s="15"/>
      <c r="F51" s="12">
        <f>F50*0.2592</f>
        <v>28223.956223999998</v>
      </c>
    </row>
    <row r="52" spans="1:6" ht="18.75" x14ac:dyDescent="0.3">
      <c r="A52" s="2"/>
      <c r="B52" s="13"/>
      <c r="C52" s="7" t="s">
        <v>41</v>
      </c>
      <c r="D52" s="15"/>
      <c r="E52" s="16"/>
      <c r="F52" s="12">
        <f>SUM(F50:F51)</f>
        <v>137112.676224</v>
      </c>
    </row>
    <row r="53" spans="1:6" ht="18.75" x14ac:dyDescent="0.3">
      <c r="A53" s="2"/>
      <c r="B53" s="13"/>
      <c r="C53" s="15"/>
      <c r="D53" s="15"/>
      <c r="E53" s="15"/>
      <c r="F53" s="16"/>
    </row>
    <row r="54" spans="1:6" x14ac:dyDescent="0.25">
      <c r="A54" s="22"/>
      <c r="B54" s="22"/>
      <c r="C54" s="23"/>
    </row>
  </sheetData>
  <mergeCells count="1">
    <mergeCell ref="A54:C54"/>
  </mergeCells>
  <pageMargins left="0.39370078740157483" right="0.39370078740157483" top="1.5748031496062993" bottom="0.78740157480314965" header="0.39370078740157483" footer="0.59055118110236227"/>
  <pageSetup paperSize="9" scale="60" orientation="portrait" r:id="rId1"/>
  <headerFooter>
    <oddHeader>&amp;L&amp;G&amp;C&amp;20Prefeitura Municipal de Petrópolis
&amp;12SECRETARIA DE OBRAS HABITAÇÃO E REGULARIZAÇÃO FUNDIÁRIA
&amp;12PETRÓPOLIS - RJ - BRASIL - 25.680-276
&amp;10Tel(s) 24 2233-8172 24 2233-8172
29.138.344/0001-43 InscE ISENTO
sob@petropolis.rj.gov.br&amp;R&amp;8&amp;D &amp;T
&amp;P de &amp;N</oddHeader>
    <oddFooter>&amp;L&amp;8&amp;G Consultoria e Desenvolvimento (21) 99978-5119 www.eroveda.eti.br</oddFooter>
  </headerFooter>
  <rowBreaks count="1" manualBreakCount="1">
    <brk id="22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DESONERADA</vt:lpstr>
      <vt:lpstr>Plan2</vt:lpstr>
      <vt:lpstr>Plan3</vt:lpstr>
      <vt:lpstr>DESONERADA!Area_de_impressao</vt:lpstr>
      <vt:lpstr>DESONERADA!Titulos_de_impressao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ADAPTAÇÃO DE GALPÃO N.I.S.</dc:title>
  <dc:creator>sobdepop17</dc:creator>
  <cp:lastModifiedBy>Raquel Oliveira do Alto Schneider Coelho</cp:lastModifiedBy>
  <cp:lastPrinted>2021-08-04T13:50:28Z</cp:lastPrinted>
  <dcterms:created xsi:type="dcterms:W3CDTF">2021-05-17T19:37:44Z</dcterms:created>
  <dcterms:modified xsi:type="dcterms:W3CDTF">2022-04-26T18:32:06Z</dcterms:modified>
</cp:coreProperties>
</file>