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drawings/drawing18.xml" ContentType="application/vnd.openxmlformats-officedocument.drawing+xml"/>
  <Override PartName="/xl/embeddings/oleObject18.bin" ContentType="application/vnd.openxmlformats-officedocument.oleObject"/>
  <Override PartName="/xl/drawings/drawing19.xml" ContentType="application/vnd.openxmlformats-officedocument.drawing+xml"/>
  <Override PartName="/xl/embeddings/oleObject19.bin" ContentType="application/vnd.openxmlformats-officedocument.oleObject"/>
  <Override PartName="/xl/drawings/drawing20.xml" ContentType="application/vnd.openxmlformats-officedocument.drawing+xml"/>
  <Override PartName="/xl/embeddings/oleObject20.bin" ContentType="application/vnd.openxmlformats-officedocument.oleObject"/>
  <Override PartName="/xl/drawings/drawing21.xml" ContentType="application/vnd.openxmlformats-officedocument.drawing+xml"/>
  <Override PartName="/xl/embeddings/oleObject21.bin" ContentType="application/vnd.openxmlformats-officedocument.oleObject"/>
  <Override PartName="/xl/drawings/drawing22.xml" ContentType="application/vnd.openxmlformats-officedocument.drawing+xml"/>
  <Override PartName="/xl/embeddings/oleObject22.bin" ContentType="application/vnd.openxmlformats-officedocument.oleObject"/>
  <Override PartName="/xl/drawings/drawing23.xml" ContentType="application/vnd.openxmlformats-officedocument.drawing+xml"/>
  <Override PartName="/xl/embeddings/oleObject23.bin" ContentType="application/vnd.openxmlformats-officedocument.oleObject"/>
  <Override PartName="/xl/drawings/drawing24.xml" ContentType="application/vnd.openxmlformats-officedocument.drawing+xml"/>
  <Override PartName="/xl/embeddings/oleObject24.bin" ContentType="application/vnd.openxmlformats-officedocument.oleObject"/>
  <Override PartName="/xl/drawings/drawing25.xml" ContentType="application/vnd.openxmlformats-officedocument.drawing+xml"/>
  <Override PartName="/xl/embeddings/oleObject25.bin" ContentType="application/vnd.openxmlformats-officedocument.oleObject"/>
  <Override PartName="/xl/drawings/drawing26.xml" ContentType="application/vnd.openxmlformats-officedocument.drawing+xml"/>
  <Override PartName="/xl/embeddings/oleObject26.bin" ContentType="application/vnd.openxmlformats-officedocument.oleObject"/>
  <Override PartName="/xl/drawings/drawing27.xml" ContentType="application/vnd.openxmlformats-officedocument.drawing+xml"/>
  <Override PartName="/xl/embeddings/oleObject27.bin" ContentType="application/vnd.openxmlformats-officedocument.oleObject"/>
  <Override PartName="/xl/drawings/drawing28.xml" ContentType="application/vnd.openxmlformats-officedocument.drawing+xml"/>
  <Override PartName="/xl/embeddings/oleObject28.bin" ContentType="application/vnd.openxmlformats-officedocument.oleObject"/>
  <Override PartName="/xl/drawings/drawing29.xml" ContentType="application/vnd.openxmlformats-officedocument.drawing+xml"/>
  <Override PartName="/xl/embeddings/oleObject29.bin" ContentType="application/vnd.openxmlformats-officedocument.oleObject"/>
  <Override PartName="/xl/drawings/drawing30.xml" ContentType="application/vnd.openxmlformats-officedocument.drawing+xml"/>
  <Override PartName="/xl/embeddings/oleObject30.bin" ContentType="application/vnd.openxmlformats-officedocument.oleObject"/>
  <Override PartName="/xl/drawings/drawing31.xml" ContentType="application/vnd.openxmlformats-officedocument.drawing+xml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UERNFEST\"/>
    </mc:Choice>
  </mc:AlternateContent>
  <xr:revisionPtr revIDLastSave="0" documentId="10_ncr:8100000_{9F2A67D2-0B66-4F66-A2C2-623BB8EBFA56}" xr6:coauthVersionLast="33" xr6:coauthVersionMax="33" xr10:uidLastSave="{00000000-0000-0000-0000-000000000000}"/>
  <bookViews>
    <workbookView xWindow="0" yWindow="0" windowWidth="28800" windowHeight="12432" activeTab="31" xr2:uid="{00000000-000D-0000-FFFF-FFFF00000000}"/>
  </bookViews>
  <sheets>
    <sheet name="BARRACAS- T1" sheetId="1" r:id="rId1"/>
    <sheet name="ARTESANATO" sheetId="28" r:id="rId2"/>
    <sheet name="CASA DE COLONO" sheetId="12" r:id="rId3"/>
    <sheet name="CASA DO ALEMÃO" sheetId="30" r:id="rId4"/>
    <sheet name="PATROCINADOR - CERVEJA" sheetId="31" r:id="rId5"/>
    <sheet name="KATZ" sheetId="32" r:id="rId6"/>
    <sheet name="WILLEMSEN" sheetId="33" r:id="rId7"/>
    <sheet name="TELÃO" sheetId="37" r:id="rId8"/>
    <sheet name="ONIBUS GM" sheetId="29" r:id="rId9"/>
    <sheet name="GRUPO CERVEJEIRO" sheetId="36" r:id="rId10"/>
    <sheet name="FRALDÁRIO" sheetId="7" r:id="rId11"/>
    <sheet name="COMDEP" sheetId="13" r:id="rId12"/>
    <sheet name="CAMARIM" sheetId="34" r:id="rId13"/>
    <sheet name="BARRACA DE FOTO" sheetId="8" r:id="rId14"/>
    <sheet name="PATROCINADOR - FRIOS" sheetId="35" r:id="rId15"/>
    <sheet name="MOINHO (DEPÓSITO)" sheetId="10" r:id="rId16"/>
    <sheet name="MOINHO" sheetId="9" r:id="rId17"/>
    <sheet name="PALCO PALACIO" sheetId="15" r:id="rId18"/>
    <sheet name="CHAFARIZ" sheetId="17" r:id="rId19"/>
    <sheet name="JARDINS - PALÁCIO" sheetId="18" r:id="rId20"/>
    <sheet name="ÁREA EXTERNA PALÁCIO CRISTAL" sheetId="19" r:id="rId21"/>
    <sheet name="POSTO MÉDICO" sheetId="16" r:id="rId22"/>
    <sheet name="RESTAURANTE" sheetId="20" r:id="rId23"/>
    <sheet name="CONTAINER WC" sheetId="14" r:id="rId24"/>
    <sheet name="CASA VISC. MAUÁ -ESTACIONAMENTO" sheetId="22" r:id="rId25"/>
    <sheet name="CASA VISC. MAUÁ - EXTERNO" sheetId="21" r:id="rId26"/>
    <sheet name="HOUSEMIX" sheetId="11" r:id="rId27"/>
    <sheet name="LIBERDADE-BARRACA-T1" sheetId="23" r:id="rId28"/>
    <sheet name="LIBERDADE - PALCO " sheetId="24" r:id="rId29"/>
    <sheet name="ÁREA DA PRAÇA" sheetId="26" r:id="rId30"/>
    <sheet name="LIBERDADE -ARVORES" sheetId="25" r:id="rId31"/>
    <sheet name="Plan2" sheetId="2" r:id="rId32"/>
    <sheet name="Plan3" sheetId="3" r:id="rId33"/>
  </sheets>
  <calcPr calcId="162913"/>
</workbook>
</file>

<file path=xl/calcChain.xml><?xml version="1.0" encoding="utf-8"?>
<calcChain xmlns="http://schemas.openxmlformats.org/spreadsheetml/2006/main">
  <c r="D17" i="23" l="1"/>
  <c r="B11" i="14"/>
  <c r="B12" i="14" s="1"/>
  <c r="B12" i="16"/>
  <c r="B14" i="16" s="1"/>
  <c r="B16" i="16" s="1"/>
  <c r="B12" i="37" l="1"/>
  <c r="B13" i="37" s="1"/>
  <c r="D13" i="36"/>
  <c r="C13" i="36"/>
  <c r="B13" i="36"/>
  <c r="D17" i="35"/>
  <c r="F17" i="35" s="1"/>
  <c r="B18" i="35" s="1"/>
  <c r="D11" i="35"/>
  <c r="C11" i="35"/>
  <c r="B11" i="35"/>
  <c r="B20" i="24"/>
  <c r="B21" i="24" s="1"/>
  <c r="B18" i="24"/>
  <c r="B21" i="15"/>
  <c r="B22" i="15" s="1"/>
  <c r="B19" i="15"/>
  <c r="B22" i="34"/>
  <c r="B23" i="34" s="1"/>
  <c r="B20" i="34"/>
  <c r="B14" i="36" l="1"/>
  <c r="B12" i="35"/>
  <c r="B14" i="35" s="1"/>
  <c r="B15" i="37"/>
  <c r="B17" i="37" s="1"/>
  <c r="B16" i="36"/>
  <c r="B18" i="36" s="1"/>
  <c r="B20" i="35" l="1"/>
  <c r="C12" i="34" l="1"/>
  <c r="B12" i="34"/>
  <c r="B13" i="34" s="1"/>
  <c r="D20" i="33"/>
  <c r="F20" i="33" s="1"/>
  <c r="D19" i="33"/>
  <c r="F19" i="33" s="1"/>
  <c r="D18" i="33"/>
  <c r="F18" i="33" s="1"/>
  <c r="D12" i="33"/>
  <c r="C12" i="33"/>
  <c r="B12" i="33"/>
  <c r="D19" i="32"/>
  <c r="F19" i="32" s="1"/>
  <c r="D18" i="32"/>
  <c r="F18" i="32" s="1"/>
  <c r="D12" i="32"/>
  <c r="C12" i="32"/>
  <c r="B12" i="32"/>
  <c r="D10" i="31"/>
  <c r="C10" i="31"/>
  <c r="B10" i="31"/>
  <c r="D21" i="30"/>
  <c r="F21" i="30" s="1"/>
  <c r="D20" i="30"/>
  <c r="F20" i="30" s="1"/>
  <c r="E13" i="30"/>
  <c r="D13" i="30"/>
  <c r="C13" i="30"/>
  <c r="B13" i="30"/>
  <c r="B10" i="29"/>
  <c r="B11" i="29" s="1"/>
  <c r="E11" i="28"/>
  <c r="D11" i="28"/>
  <c r="C11" i="28"/>
  <c r="B11" i="28"/>
  <c r="B11" i="31" l="1"/>
  <c r="B13" i="33"/>
  <c r="B15" i="33" s="1"/>
  <c r="B21" i="33"/>
  <c r="B13" i="32"/>
  <c r="B15" i="32" s="1"/>
  <c r="B22" i="30"/>
  <c r="B14" i="30"/>
  <c r="B16" i="30" s="1"/>
  <c r="B15" i="34"/>
  <c r="B25" i="34" s="1"/>
  <c r="B20" i="32"/>
  <c r="B13" i="31"/>
  <c r="B15" i="31" s="1"/>
  <c r="B13" i="29"/>
  <c r="B15" i="29" s="1"/>
  <c r="B12" i="28"/>
  <c r="B14" i="28" s="1"/>
  <c r="B16" i="28" s="1"/>
  <c r="B23" i="33" l="1"/>
  <c r="B22" i="32"/>
  <c r="B24" i="30"/>
  <c r="B11" i="26"/>
  <c r="B12" i="26" l="1"/>
  <c r="B14" i="26" s="1"/>
  <c r="B16" i="26" s="1"/>
  <c r="F13" i="25"/>
  <c r="E13" i="25"/>
  <c r="D13" i="25"/>
  <c r="C13" i="25"/>
  <c r="B13" i="25"/>
  <c r="C10" i="24"/>
  <c r="B10" i="24"/>
  <c r="D18" i="23"/>
  <c r="F18" i="23" s="1"/>
  <c r="F17" i="23"/>
  <c r="E11" i="23"/>
  <c r="D11" i="23"/>
  <c r="C11" i="23"/>
  <c r="B11" i="23"/>
  <c r="B10" i="22"/>
  <c r="B11" i="22" s="1"/>
  <c r="B12" i="21"/>
  <c r="B13" i="21" s="1"/>
  <c r="D18" i="20"/>
  <c r="F18" i="20" s="1"/>
  <c r="D17" i="20"/>
  <c r="F17" i="20" s="1"/>
  <c r="E11" i="20"/>
  <c r="D11" i="20"/>
  <c r="C11" i="20"/>
  <c r="B11" i="20"/>
  <c r="B12" i="19"/>
  <c r="B13" i="19" s="1"/>
  <c r="B11" i="18"/>
  <c r="B12" i="18" s="1"/>
  <c r="B11" i="17"/>
  <c r="B12" i="17" s="1"/>
  <c r="C11" i="15"/>
  <c r="B11" i="15"/>
  <c r="B12" i="15" s="1"/>
  <c r="C13" i="13"/>
  <c r="B13" i="13"/>
  <c r="B14" i="13" s="1"/>
  <c r="C10" i="12"/>
  <c r="B10" i="12"/>
  <c r="C11" i="11"/>
  <c r="B11" i="11"/>
  <c r="B12" i="11" s="1"/>
  <c r="C11" i="10"/>
  <c r="B11" i="10"/>
  <c r="B12" i="10" s="1"/>
  <c r="B11" i="24" l="1"/>
  <c r="B19" i="23"/>
  <c r="B11" i="12"/>
  <c r="B13" i="12" s="1"/>
  <c r="B15" i="12" s="1"/>
  <c r="B14" i="25"/>
  <c r="B16" i="25" s="1"/>
  <c r="B18" i="25" s="1"/>
  <c r="B13" i="24"/>
  <c r="B23" i="24" s="1"/>
  <c r="B15" i="21"/>
  <c r="B17" i="21" s="1"/>
  <c r="B13" i="22"/>
  <c r="B15" i="22" s="1"/>
  <c r="B14" i="11"/>
  <c r="B16" i="11" s="1"/>
  <c r="B12" i="23"/>
  <c r="B14" i="23" s="1"/>
  <c r="B21" i="23" s="1"/>
  <c r="B19" i="20"/>
  <c r="B12" i="20"/>
  <c r="B14" i="20" s="1"/>
  <c r="B15" i="19"/>
  <c r="B17" i="19" s="1"/>
  <c r="B14" i="17"/>
  <c r="B16" i="17" s="1"/>
  <c r="B14" i="18"/>
  <c r="B16" i="18" s="1"/>
  <c r="B16" i="13"/>
  <c r="B18" i="13" s="1"/>
  <c r="B14" i="15"/>
  <c r="B24" i="15" s="1"/>
  <c r="B14" i="14"/>
  <c r="B16" i="14" s="1"/>
  <c r="B14" i="10"/>
  <c r="B16" i="10" s="1"/>
  <c r="C11" i="9"/>
  <c r="B11" i="9"/>
  <c r="C11" i="8"/>
  <c r="B11" i="8"/>
  <c r="B12" i="8" s="1"/>
  <c r="B11" i="7"/>
  <c r="B12" i="7" s="1"/>
  <c r="D17" i="1"/>
  <c r="E11" i="1"/>
  <c r="D18" i="1"/>
  <c r="F18" i="1" s="1"/>
  <c r="B12" i="9" l="1"/>
  <c r="B21" i="20"/>
  <c r="B14" i="9"/>
  <c r="B16" i="9" s="1"/>
  <c r="B14" i="8"/>
  <c r="B16" i="8" s="1"/>
  <c r="B14" i="7"/>
  <c r="B16" i="7" s="1"/>
  <c r="F17" i="1"/>
  <c r="B19" i="1" s="1"/>
  <c r="D11" i="1"/>
  <c r="C11" i="1"/>
  <c r="B11" i="1"/>
  <c r="B12" i="1" l="1"/>
  <c r="B14" i="1" s="1"/>
  <c r="B21" i="1" s="1"/>
</calcChain>
</file>

<file path=xl/sharedStrings.xml><?xml version="1.0" encoding="utf-8"?>
<sst xmlns="http://schemas.openxmlformats.org/spreadsheetml/2006/main" count="773" uniqueCount="158">
  <si>
    <t>1.1 - CARGAS DE ILUMINAÇÃO E TOMADAS</t>
  </si>
  <si>
    <t>POTÊNCIA ( W )</t>
  </si>
  <si>
    <t>QUANTIDADE ( UNID. )</t>
  </si>
  <si>
    <t>CARGA INSTALADA ( W )</t>
  </si>
  <si>
    <t>DEMANDA (kVA)</t>
  </si>
  <si>
    <t>FATOR DE DEMANDA ( % )</t>
  </si>
  <si>
    <t>DEMANDA A TRANSPORTAR - D1  ( kVA )</t>
  </si>
  <si>
    <t>1.2 - CARGAS ESPECIAIS</t>
  </si>
  <si>
    <t>CARGAS DE AQUECIMENTO</t>
  </si>
  <si>
    <t>POT</t>
  </si>
  <si>
    <t>QUANT.</t>
  </si>
  <si>
    <t>CARGA INSTALADA</t>
  </si>
  <si>
    <t>FATOR DE DEMANDA</t>
  </si>
  <si>
    <t>TOTAL</t>
  </si>
  <si>
    <t>DEMANDA A TRANSPORTAR - D2 ( kVA )</t>
  </si>
  <si>
    <t>DEMANDA TOTAL (D1+D2+D3+D4) - Duc</t>
  </si>
  <si>
    <t>TIPO DE FORNECIMENTO</t>
  </si>
  <si>
    <t>TRIFÁSICO</t>
  </si>
  <si>
    <t>DISJUNTOR (A)</t>
  </si>
  <si>
    <t>Mini-estufa</t>
  </si>
  <si>
    <t>chapa elétrica</t>
  </si>
  <si>
    <t>OBRA: BAUERNFEST 2018</t>
  </si>
  <si>
    <t xml:space="preserve">                              PREFEITURA MUNICIPAL DE PETRÓPOLIS</t>
  </si>
  <si>
    <t xml:space="preserve">                              SECRETARIA DE SERVIÇOS, SEGURANÇA E ORDEM PÚBLICA</t>
  </si>
  <si>
    <t xml:space="preserve">                              DEPARTAMENTO DE ILUMINAÇÃO PÚBLICA</t>
  </si>
  <si>
    <t>ILUMINAÇÃO :  LAMPADA LED DE 10W - 2 UNIDADES</t>
  </si>
  <si>
    <t>FREEZER; GELADEIRAS DO PATROCINADOR: 600W - 3 UNIDADES</t>
  </si>
  <si>
    <t>CHOPEIRAS: 2500W - 2 UNIDADES</t>
  </si>
  <si>
    <t>MINI-ESTUFA: 1200W - 1 UNIDADE</t>
  </si>
  <si>
    <t>MICROONDAS: 1200W - 1 UNIDADE</t>
  </si>
  <si>
    <t>DEMANDA TOTAL (D1+D2) - Duc</t>
  </si>
  <si>
    <t>ILUMINAÇÃO :  LAMPADA LED DE 20W - 4 UNIDADES</t>
  </si>
  <si>
    <t>ILUMINAÇÃO :  LAMPADA LED DE 10W - 1 UNIDADES</t>
  </si>
  <si>
    <t>ILUMINAÇÃO :  LAMPADA LED DE 80W - 1 UNIDADES</t>
  </si>
  <si>
    <t>BIFÁSICO</t>
  </si>
  <si>
    <t>ILUMINAÇÃO :  LAMPADA LED DE 80W - 10 UNIDADES</t>
  </si>
  <si>
    <t>TOMADAS: USO GERAL - 1200W / 127V - 1 UNIDADE</t>
  </si>
  <si>
    <t>TOMADAS: USO GERAL - 1200W / 220V - 1 UNIDADE</t>
  </si>
  <si>
    <t>TOMADAS: USO GERAL - 1200W / 127V - 1 UNIDADES</t>
  </si>
  <si>
    <t>TOMADAS: USO GERAL - 1200W / 220V - 1 UNIDADES</t>
  </si>
  <si>
    <t>ILUMINAÇÃO :  LAMPADA LED DE 80W - 2 UNIDADES</t>
  </si>
  <si>
    <t>ILUMINAÇÃO :  LAMPADA LED DE 80W - 3 UNIDADES</t>
  </si>
  <si>
    <t>TOMADAS: USO GERAL - 1200W / 127V - 2 UNIDADE (CAMARIM)</t>
  </si>
  <si>
    <t>ILUMINAÇÃO :  LAMPADA LED DE 80W - 2 UNIDADES (CAMARIM)</t>
  </si>
  <si>
    <t>TOMADAS: USO GERAL - 1200W / 220V - 2 UNIDADE (CAMARIM)</t>
  </si>
  <si>
    <t>PONTO DE FORÇA PALCO:  15.000W / TIRFÁSICO - 1 UNIDADE</t>
  </si>
  <si>
    <t>ILUMINAÇÃO :  LAMPADA LED DE 20W - 15 UNIDADES</t>
  </si>
  <si>
    <t>ESTUFA: 2500W - 1 UNIDADE</t>
  </si>
  <si>
    <t>ESTUFA</t>
  </si>
  <si>
    <t>CHAPA ELÉTRICA</t>
  </si>
  <si>
    <t>CHAPA ELÉTRICA: 2500W - 1 UNIDADE</t>
  </si>
  <si>
    <t>TOMADAS DE USO GERAL: 1200W - 5 UNIDADES</t>
  </si>
  <si>
    <t>ILUMINAÇÃO :  LAMPADA LED DE 10W - 3 UNIDADES</t>
  </si>
  <si>
    <t>PONTO DE FORÇA: USO GERAL - 1200W / 127V -1 UNIDADE</t>
  </si>
  <si>
    <t xml:space="preserve">ILUMINAÇÃO : PROJETORES LED 100W - 69 UNIDADES </t>
  </si>
  <si>
    <t>CABO DE LIGAÇÃO</t>
  </si>
  <si>
    <t>POSTO MÉDICO - 1 UNIDADE</t>
  </si>
  <si>
    <t xml:space="preserve">CÁLCULO DE DEMANDA  </t>
  </si>
  <si>
    <t>2 X #2,5 + 2,5</t>
  </si>
  <si>
    <t>3 X #10(10) + 10</t>
  </si>
  <si>
    <t>2 X #2,5(2,5) + 2,5</t>
  </si>
  <si>
    <t>2 X #4,0(4,0) + 4,0</t>
  </si>
  <si>
    <t>2X (3 X #10(10)) + 10</t>
  </si>
  <si>
    <t xml:space="preserve"> 3 X #10(10) + 10</t>
  </si>
  <si>
    <t>ÁREA PRAÇA DA LIBERDADE  - 30 UNIDADES</t>
  </si>
  <si>
    <t>CHOPEIRAS: 2500W - 6 UNIDADES</t>
  </si>
  <si>
    <t>CÁLCULO DE DEMANDA  - ARTESANATO</t>
  </si>
  <si>
    <t>ILUMINAÇÃO :  LAMPADA LED DE 80W - 1 UNIDADE</t>
  </si>
  <si>
    <t>3 X #10,0(10,0) + 10,0</t>
  </si>
  <si>
    <t>PONTO DE FORÇA PARA O ONIBUS SAUDE:  5.000W / TRIFÁSICO - 1 UNIDADE</t>
  </si>
  <si>
    <t>CÁLCULO DE DEMANDA  - KATZ</t>
  </si>
  <si>
    <t>Chocolateira</t>
  </si>
  <si>
    <t>MINI-ESTUFA: 1200W - 3 UNIDADES</t>
  </si>
  <si>
    <t>Sopeira</t>
  </si>
  <si>
    <t>ILUMINAÇÃO :  LAMPADA LED DE 20W - 2 UNIDADES</t>
  </si>
  <si>
    <t>CHOCOLATEIRA: 1200W - 1 UNIDADE</t>
  </si>
  <si>
    <t>2 X #10(10) + 10</t>
  </si>
  <si>
    <t>CÁLCULO DE DEMANDA  - WILLEMSEN</t>
  </si>
  <si>
    <t>ILUMINAÇÃO : LAMPADA LED DE 20W - 2 UNIDADES</t>
  </si>
  <si>
    <t>SOPEIRA: 1200W - 1 UNIDADE</t>
  </si>
  <si>
    <t>DEMANDA TOTAL (D1) - Duc</t>
  </si>
  <si>
    <t>CÁLCULO DE DEMANDA  - BARRACA DE FOTO</t>
  </si>
  <si>
    <t>1.4 - APARELHOS DE REFRIGERAÇÃO</t>
  </si>
  <si>
    <t>POTÊNCIA - BTU/H</t>
  </si>
  <si>
    <t>QUANTIDADE DE APARELHOS</t>
  </si>
  <si>
    <t>POTÊNCIA - KW</t>
  </si>
  <si>
    <t>DEMANDA INDIVIDUAL DIVERSIFICADA</t>
  </si>
  <si>
    <t>DEMANDA PARCIAL  ( kVA )</t>
  </si>
  <si>
    <t>DEMANDA A TRANSPORTAR - D2  ( kVA )</t>
  </si>
  <si>
    <t>AR CONDICIONADO TIPO SPLIT DE 9000 BTU -  1 UNIDADE</t>
  </si>
  <si>
    <t xml:space="preserve"> 2 X #10(10) + 10</t>
  </si>
  <si>
    <t>ILUMINAÇÃO :  LAMPADA LED DE 20W - 3 UNIDADES</t>
  </si>
  <si>
    <t>CHAPA ELÉTRICA: 2500W - 2 UNIDADE</t>
  </si>
  <si>
    <t>CÁLCULO DE DEMANDA  - MOINHO</t>
  </si>
  <si>
    <t>CÁLCULO DE DEMANDA  - CASA DO ALEMÃO</t>
  </si>
  <si>
    <t>2X(3 X #10(10)) + 10</t>
  </si>
  <si>
    <t>ILUMINAÇÃO :  LAMPADA LED DE 20W - 6 UNIDADES</t>
  </si>
  <si>
    <t>CHOPEIRAS: 2500W - 12 UNIDADES</t>
  </si>
  <si>
    <t>CÁLCULO DE DEMANDA  - BARRACAS TIPO T1</t>
  </si>
  <si>
    <t>CÁLCULO DE DEMANDA  - CASA DO COLONO</t>
  </si>
  <si>
    <t>2 X #4(4) + 4</t>
  </si>
  <si>
    <t>TOMADA BIFÁSICA : 1200W - 2 UNIDADES</t>
  </si>
  <si>
    <t>CÁLCULO DE DEMANDA - GRUPO CERVEJEIRO</t>
  </si>
  <si>
    <t>CÁLCULO DE DEMANDA  - HOUSEMIX</t>
  </si>
  <si>
    <t>CÁLCULO DE DEMANDA  - ESTACIONAMENTO CASA BARÃO DE MAUÁ</t>
  </si>
  <si>
    <t xml:space="preserve">CÁLCULO DE DEMANDA - PATROCINADOR CERVEJA  </t>
  </si>
  <si>
    <t>CÁLCULO DE DEMANDA  - TELÃO</t>
  </si>
  <si>
    <t>CÁLCULO DE DEMANDA  - ÔNIBUS GM</t>
  </si>
  <si>
    <t>CÁLCULO DE DEMANDA  - FRALDÁRIO</t>
  </si>
  <si>
    <t>CÁLCULO DE DEMANDA  - COMDEP</t>
  </si>
  <si>
    <t>CÁLCULO DE DEMANDA  - PATROCINADOR FRIOS</t>
  </si>
  <si>
    <t>CÁLCULO DE DEMANDA  - MOINHO (DEPÓSITO)</t>
  </si>
  <si>
    <t xml:space="preserve">CÁLCULO DE DEMANDA - PALCO E CAMARIM  </t>
  </si>
  <si>
    <t xml:space="preserve">CÁLCULO DE DEMANDA - CHAFARIZ  </t>
  </si>
  <si>
    <t>PONTO DE FORÇA PARA O ONIBUS SAUDE:  15.000W / TRIFÁSICO - 1 UNIDADE</t>
  </si>
  <si>
    <t>CÁLCULO DE DEMANDA  - RESTAURANTE CASA BARÃO DE MAUÁ</t>
  </si>
  <si>
    <t>DEMANDA TOTAL (D1 - Duc</t>
  </si>
  <si>
    <t>2 X 50</t>
  </si>
  <si>
    <t xml:space="preserve">ILUMINAÇÃO : PROJETORES LED 100W BRANCO - 20 UNIDADES </t>
  </si>
  <si>
    <t xml:space="preserve">ILUMINAÇÃO : PROJETORES LED 100W BRANCO - 40 UNIDADES </t>
  </si>
  <si>
    <t>ILUMINAÇÃO : PROJETORES LED 100W BRANCO - 30 UNIDADES VERDE DISTRIBUÍDOS PELA ÁREA.</t>
  </si>
  <si>
    <t>ILUMINAÇÃO : PROJETORES LED 100W VERDE - 28 UNIDADES DISTRIBUIDOS PELA PRAÇA</t>
  </si>
  <si>
    <t>QUANTIDADE: 1 UNIDADE</t>
  </si>
  <si>
    <t>ÁREA PRAÇA DA LIBERDADE - 28 UNIDADES</t>
  </si>
  <si>
    <t>ILUMINAÇÃO : PROJETORES LED 100W VERDE - 20 UNIDADES (CEDIDOS PELA PMP / DILP)</t>
  </si>
  <si>
    <t>QUANTIDADE DE BARRACAS: 18 BARRACAS</t>
  </si>
  <si>
    <t>QUANTIDADE DE BARRACA ARTESANATO: 10 BARRACAS</t>
  </si>
  <si>
    <t>CASA DO COLONO: 1 BARRACA</t>
  </si>
  <si>
    <t>PRODUTORES DE CERVEJA ARTESANAL: 6 UNIDADES</t>
  </si>
  <si>
    <t>QUANTIDADE: 1 BARRACA</t>
  </si>
  <si>
    <t>CÁLCULO DE DEMANDA - CAMARIM PALÁCIO DE CRISTAL</t>
  </si>
  <si>
    <t>ILUMINAÇÃO :  LAMPADA LED DE 80W - 1 UNIDADE (CAMARIM)</t>
  </si>
  <si>
    <t>1.2 - APARELHOS DE REFRIGERAÇÃO</t>
  </si>
  <si>
    <t xml:space="preserve"> QUANTIDADE: 1 UNIDADE</t>
  </si>
  <si>
    <t>QUANTIDADE: 2 UNIDADES</t>
  </si>
  <si>
    <t>PONTO PARA ILUMINAÇÃO PÚBLICA: 4 UNIDADES, SENDO 2 REFLETORES AMARELOS E 2 VERMELHOS</t>
  </si>
  <si>
    <t>TOMADAS: USO GERAL - 1200W /  220V -  1 UNIDADES</t>
  </si>
  <si>
    <t>TOMADAS: USO GERAL - 1200W /  220V -  2 UNIDADES</t>
  </si>
  <si>
    <t>TOMADAS: USO GERAL - 1200W / 127V - 3 UNIDADES</t>
  </si>
  <si>
    <t>TOMADAS: USO GERAL - 1200W / 127V -1 UNIDADE</t>
  </si>
  <si>
    <t>TOMADAS: USO GERAL - 1200W /  220V -  1 UNIDADE</t>
  </si>
  <si>
    <t>TOMADAS: USO GERAL - 1200W / 127V -6 UNIDADE</t>
  </si>
  <si>
    <t>CÁLCULO DE DEMANDA - JARDINS PALÁCIO DE CRISTAL</t>
  </si>
  <si>
    <t xml:space="preserve">QUANTIDADE: 20 PROJETORES </t>
  </si>
  <si>
    <t>QUANTIDADE: 69 PROJETORES</t>
  </si>
  <si>
    <t>CÁLCULO DE DEMANDA -  ÁREA EXTERNA PALÁCIO DE CRISTAL / RUA ALFREDO PACHA / RUA PADRE SIQUEIRA</t>
  </si>
  <si>
    <t xml:space="preserve">CÁLCULO DE DEMANDA - POSTO MÉDICO </t>
  </si>
  <si>
    <t xml:space="preserve">TOMADAS: USO GERAL - 1200W / 220V - 2 UNIDADES </t>
  </si>
  <si>
    <t>QUANTIDADE - 1 UNIDADE</t>
  </si>
  <si>
    <t xml:space="preserve">CÁLCULO DE DEMANDA - CONTEINER WC  </t>
  </si>
  <si>
    <t>QUANTIDADE: 4 UNIDADE</t>
  </si>
  <si>
    <t xml:space="preserve">CÁLCULO DE DEMANDA - ÁREA EXTERNA DA CASA VISCONDE DE MAUÁ  </t>
  </si>
  <si>
    <t xml:space="preserve">QUANTIDADE : 40 PROJETORES </t>
  </si>
  <si>
    <t>TOMADAS: USO GERAL - 1200W / 220V - 2 UNIDADES</t>
  </si>
  <si>
    <t>QUANTIDADE: 3 UNIDADES</t>
  </si>
  <si>
    <t>CÁLCULO DE DEMANDA  -  BARRACAS PRAÇA DA LIBERDADE</t>
  </si>
  <si>
    <t>CÁLCULO DE DEMANDA  - PALCO E CAMARIM PRAÇA DA LIBERDADE</t>
  </si>
  <si>
    <t>PONTO DE FORÇA PALCO:  15.000W / TRIFÁSICO - 1 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</si>
</sst>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indexed="12"/>
      <name val="Arial"/>
      <family val="2"/>
    </font>
    <font>
      <b/>
      <sz val="8"/>
      <color indexed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4" fillId="0" borderId="0" xfId="0" applyFont="1"/>
    <xf numFmtId="0" fontId="3" fillId="0" borderId="4" xfId="2" applyFont="1" applyBorder="1" applyAlignment="1">
      <alignment horizontal="left" vertical="center"/>
    </xf>
    <xf numFmtId="0" fontId="3" fillId="0" borderId="4" xfId="2" applyFont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5" fillId="0" borderId="12" xfId="2" applyFont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/>
    </xf>
    <xf numFmtId="9" fontId="3" fillId="0" borderId="13" xfId="1" applyFont="1" applyBorder="1" applyAlignment="1">
      <alignment horizontal="center" vertical="center"/>
    </xf>
    <xf numFmtId="165" fontId="6" fillId="0" borderId="13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164" fontId="5" fillId="0" borderId="10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12" xfId="2" applyFont="1" applyBorder="1" applyAlignment="1">
      <alignment horizontal="left" vertical="center" wrapText="1"/>
    </xf>
    <xf numFmtId="0" fontId="3" fillId="0" borderId="14" xfId="2" applyFont="1" applyBorder="1" applyAlignment="1">
      <alignment horizontal="left" vertical="center" wrapText="1"/>
    </xf>
    <xf numFmtId="0" fontId="3" fillId="0" borderId="14" xfId="2" applyFont="1" applyBorder="1" applyAlignment="1">
      <alignment horizontal="center" vertical="center" wrapText="1"/>
    </xf>
    <xf numFmtId="165" fontId="3" fillId="0" borderId="14" xfId="2" applyNumberFormat="1" applyFont="1" applyBorder="1" applyAlignment="1">
      <alignment horizontal="center" vertical="center" wrapText="1"/>
    </xf>
    <xf numFmtId="165" fontId="3" fillId="0" borderId="14" xfId="2" applyNumberFormat="1" applyFont="1" applyBorder="1" applyAlignment="1">
      <alignment vertical="center" wrapText="1"/>
    </xf>
    <xf numFmtId="165" fontId="5" fillId="0" borderId="13" xfId="2" applyNumberFormat="1" applyFont="1" applyBorder="1" applyAlignment="1">
      <alignment horizontal="center" vertical="center"/>
    </xf>
    <xf numFmtId="165" fontId="5" fillId="0" borderId="12" xfId="2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3" fillId="0" borderId="17" xfId="2" applyFont="1" applyBorder="1" applyAlignment="1">
      <alignment horizontal="left" vertical="center"/>
    </xf>
    <xf numFmtId="3" fontId="3" fillId="0" borderId="17" xfId="2" applyNumberFormat="1" applyFont="1" applyBorder="1" applyAlignment="1">
      <alignment horizontal="center" vertical="center"/>
    </xf>
    <xf numFmtId="0" fontId="4" fillId="0" borderId="0" xfId="0" applyFont="1" applyBorder="1"/>
    <xf numFmtId="165" fontId="6" fillId="0" borderId="11" xfId="2" applyNumberFormat="1" applyFont="1" applyBorder="1" applyAlignment="1">
      <alignment horizontal="center" vertical="center"/>
    </xf>
    <xf numFmtId="165" fontId="6" fillId="0" borderId="12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3" fillId="0" borderId="4" xfId="2" applyNumberFormat="1" applyFont="1" applyBorder="1" applyAlignment="1">
      <alignment vertical="center" wrapText="1"/>
    </xf>
    <xf numFmtId="0" fontId="5" fillId="0" borderId="4" xfId="2" applyFont="1" applyBorder="1" applyAlignment="1">
      <alignment horizontal="center" vertical="center"/>
    </xf>
    <xf numFmtId="165" fontId="5" fillId="0" borderId="4" xfId="2" applyNumberFormat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0" fontId="3" fillId="0" borderId="28" xfId="2" applyFont="1" applyBorder="1" applyAlignment="1">
      <alignment horizontal="left" vertical="center" wrapText="1"/>
    </xf>
    <xf numFmtId="164" fontId="5" fillId="0" borderId="17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165" fontId="6" fillId="0" borderId="14" xfId="2" applyNumberFormat="1" applyFont="1" applyBorder="1" applyAlignment="1">
      <alignment horizontal="center" vertical="center"/>
    </xf>
    <xf numFmtId="165" fontId="6" fillId="0" borderId="28" xfId="2" applyNumberFormat="1" applyFont="1" applyBorder="1" applyAlignment="1">
      <alignment horizontal="center" vertical="center"/>
    </xf>
    <xf numFmtId="164" fontId="5" fillId="0" borderId="13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3" fontId="3" fillId="0" borderId="4" xfId="2" applyNumberFormat="1" applyFont="1" applyBorder="1" applyAlignment="1">
      <alignment horizontal="center" vertical="center"/>
    </xf>
    <xf numFmtId="3" fontId="3" fillId="0" borderId="10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165" fontId="6" fillId="0" borderId="4" xfId="2" applyNumberFormat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165" fontId="6" fillId="0" borderId="12" xfId="2" applyNumberFormat="1" applyFont="1" applyBorder="1" applyAlignment="1">
      <alignment horizontal="center" vertical="center"/>
    </xf>
    <xf numFmtId="0" fontId="3" fillId="0" borderId="14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165" fontId="6" fillId="0" borderId="13" xfId="2" applyNumberFormat="1" applyFont="1" applyBorder="1" applyAlignment="1">
      <alignment horizontal="center" vertical="center"/>
    </xf>
    <xf numFmtId="0" fontId="9" fillId="0" borderId="0" xfId="0" applyFont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4" xfId="2" applyFont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165" fontId="7" fillId="0" borderId="4" xfId="2" applyNumberFormat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4" xfId="2" applyFont="1" applyBorder="1" applyAlignment="1">
      <alignment horizontal="center" vertical="center" wrapText="1"/>
    </xf>
    <xf numFmtId="164" fontId="7" fillId="0" borderId="4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165" fontId="6" fillId="0" borderId="10" xfId="2" applyNumberFormat="1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165" fontId="6" fillId="0" borderId="12" xfId="2" applyNumberFormat="1" applyFont="1" applyBorder="1" applyAlignment="1">
      <alignment horizontal="center" vertical="center"/>
    </xf>
    <xf numFmtId="164" fontId="7" fillId="0" borderId="11" xfId="2" applyNumberFormat="1" applyFont="1" applyBorder="1" applyAlignment="1">
      <alignment horizontal="center" vertical="center"/>
    </xf>
    <xf numFmtId="165" fontId="7" fillId="0" borderId="12" xfId="2" applyNumberFormat="1" applyFont="1" applyBorder="1" applyAlignment="1">
      <alignment horizontal="center" vertical="center"/>
    </xf>
    <xf numFmtId="165" fontId="7" fillId="0" borderId="11" xfId="2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165" fontId="7" fillId="0" borderId="10" xfId="2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6" fillId="0" borderId="11" xfId="2" applyNumberFormat="1" applyFont="1" applyBorder="1" applyAlignment="1">
      <alignment horizontal="center" vertical="center"/>
    </xf>
    <xf numFmtId="0" fontId="9" fillId="0" borderId="4" xfId="0" applyFont="1" applyBorder="1" applyAlignment="1"/>
    <xf numFmtId="0" fontId="3" fillId="0" borderId="4" xfId="2" applyFont="1" applyBorder="1" applyAlignment="1">
      <alignment vertical="center" wrapText="1"/>
    </xf>
    <xf numFmtId="0" fontId="4" fillId="0" borderId="4" xfId="0" applyFont="1" applyBorder="1" applyAlignment="1"/>
    <xf numFmtId="0" fontId="3" fillId="0" borderId="5" xfId="2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4" xfId="0" applyFont="1" applyBorder="1"/>
    <xf numFmtId="0" fontId="3" fillId="0" borderId="28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2" xfId="2" applyFont="1" applyBorder="1" applyAlignment="1">
      <alignment vertical="center" wrapText="1"/>
    </xf>
    <xf numFmtId="0" fontId="8" fillId="0" borderId="12" xfId="2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165" fontId="6" fillId="0" borderId="5" xfId="2" applyNumberFormat="1" applyFont="1" applyBorder="1" applyAlignment="1">
      <alignment horizontal="center" vertical="center"/>
    </xf>
    <xf numFmtId="165" fontId="6" fillId="0" borderId="6" xfId="2" applyNumberFormat="1" applyFont="1" applyBorder="1" applyAlignment="1">
      <alignment horizontal="center" vertical="center"/>
    </xf>
    <xf numFmtId="165" fontId="6" fillId="0" borderId="7" xfId="2" applyNumberFormat="1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165" fontId="7" fillId="0" borderId="4" xfId="2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0" borderId="4" xfId="2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/>
    </xf>
    <xf numFmtId="164" fontId="7" fillId="0" borderId="4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65" fontId="6" fillId="0" borderId="10" xfId="2" applyNumberFormat="1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165" fontId="6" fillId="0" borderId="12" xfId="2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65" fontId="6" fillId="0" borderId="18" xfId="2" applyNumberFormat="1" applyFont="1" applyBorder="1" applyAlignment="1">
      <alignment horizontal="center" vertical="center"/>
    </xf>
    <xf numFmtId="165" fontId="6" fillId="0" borderId="16" xfId="2" applyNumberFormat="1" applyFont="1" applyBorder="1" applyAlignment="1">
      <alignment horizontal="center" vertical="center"/>
    </xf>
    <xf numFmtId="165" fontId="6" fillId="0" borderId="19" xfId="2" applyNumberFormat="1" applyFont="1" applyBorder="1" applyAlignment="1">
      <alignment horizontal="center" vertical="center"/>
    </xf>
    <xf numFmtId="9" fontId="3" fillId="0" borderId="20" xfId="1" applyFont="1" applyBorder="1" applyAlignment="1">
      <alignment horizontal="center" vertical="center"/>
    </xf>
    <xf numFmtId="9" fontId="3" fillId="0" borderId="15" xfId="1" applyFont="1" applyBorder="1" applyAlignment="1">
      <alignment horizontal="center" vertical="center"/>
    </xf>
    <xf numFmtId="9" fontId="3" fillId="0" borderId="21" xfId="1" applyFont="1" applyBorder="1" applyAlignment="1">
      <alignment horizontal="center" vertical="center"/>
    </xf>
    <xf numFmtId="165" fontId="6" fillId="0" borderId="22" xfId="2" applyNumberFormat="1" applyFont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/>
    </xf>
    <xf numFmtId="165" fontId="6" fillId="0" borderId="24" xfId="2" applyNumberFormat="1" applyFont="1" applyBorder="1" applyAlignment="1">
      <alignment horizontal="center" vertical="center"/>
    </xf>
    <xf numFmtId="165" fontId="7" fillId="0" borderId="5" xfId="2" applyNumberFormat="1" applyFont="1" applyBorder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164" fontId="7" fillId="0" borderId="18" xfId="2" applyNumberFormat="1" applyFont="1" applyBorder="1" applyAlignment="1">
      <alignment horizontal="center" vertical="center"/>
    </xf>
    <xf numFmtId="164" fontId="7" fillId="0" borderId="16" xfId="2" applyNumberFormat="1" applyFont="1" applyBorder="1" applyAlignment="1">
      <alignment horizontal="center" vertical="center"/>
    </xf>
    <xf numFmtId="164" fontId="7" fillId="0" borderId="19" xfId="2" applyNumberFormat="1" applyFont="1" applyBorder="1" applyAlignment="1">
      <alignment horizontal="center" vertical="center"/>
    </xf>
    <xf numFmtId="165" fontId="7" fillId="0" borderId="22" xfId="2" applyNumberFormat="1" applyFont="1" applyBorder="1" applyAlignment="1">
      <alignment horizontal="center" vertical="center"/>
    </xf>
    <xf numFmtId="165" fontId="7" fillId="0" borderId="23" xfId="2" applyNumberFormat="1" applyFont="1" applyBorder="1" applyAlignment="1">
      <alignment horizontal="center" vertical="center"/>
    </xf>
    <xf numFmtId="165" fontId="7" fillId="0" borderId="24" xfId="2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27" xfId="2" applyFont="1" applyBorder="1" applyAlignment="1">
      <alignment horizontal="center" vertical="center"/>
    </xf>
    <xf numFmtId="165" fontId="7" fillId="0" borderId="18" xfId="2" applyNumberFormat="1" applyFont="1" applyBorder="1" applyAlignment="1">
      <alignment horizontal="center" vertical="center"/>
    </xf>
    <xf numFmtId="165" fontId="7" fillId="0" borderId="16" xfId="2" applyNumberFormat="1" applyFont="1" applyBorder="1" applyAlignment="1">
      <alignment horizontal="center" vertical="center"/>
    </xf>
    <xf numFmtId="165" fontId="7" fillId="0" borderId="19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5" fontId="6" fillId="0" borderId="11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5" fontId="5" fillId="0" borderId="11" xfId="2" applyNumberFormat="1" applyFont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164" fontId="7" fillId="0" borderId="5" xfId="2" applyNumberFormat="1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 vertical="center"/>
    </xf>
    <xf numFmtId="164" fontId="7" fillId="0" borderId="7" xfId="2" applyNumberFormat="1" applyFont="1" applyBorder="1" applyAlignment="1">
      <alignment horizontal="center" vertical="center"/>
    </xf>
    <xf numFmtId="9" fontId="3" fillId="0" borderId="22" xfId="1" applyFont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12" fontId="3" fillId="0" borderId="17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165" fontId="7" fillId="0" borderId="12" xfId="2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12" fontId="3" fillId="0" borderId="4" xfId="2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165" fontId="7" fillId="0" borderId="10" xfId="2" applyNumberFormat="1" applyFont="1" applyBorder="1" applyAlignment="1">
      <alignment horizontal="center" vertical="center"/>
    </xf>
    <xf numFmtId="165" fontId="7" fillId="0" borderId="11" xfId="2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9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A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C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D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E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F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1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1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1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1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1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9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1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B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C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1D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E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3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4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5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7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0</xdr:row>
          <xdr:rowOff>22860</xdr:rowOff>
        </xdr:from>
        <xdr:to>
          <xdr:col>0</xdr:col>
          <xdr:colOff>632460</xdr:colOff>
          <xdr:row>3</xdr:row>
          <xdr:rowOff>22860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8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3"/>
  <sheetViews>
    <sheetView topLeftCell="A4" workbookViewId="0">
      <selection activeCell="B21" sqref="B21:F21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6.33203125" style="1" bestFit="1" customWidth="1"/>
    <col min="4" max="4" width="9.109375" style="1" bestFit="1" customWidth="1"/>
    <col min="5" max="5" width="8.109375" style="1" bestFit="1" customWidth="1"/>
    <col min="6" max="6" width="5.6640625" style="1" bestFit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ht="10.8" thickBot="1" x14ac:dyDescent="0.25">
      <c r="A5" s="112" t="s">
        <v>21</v>
      </c>
      <c r="B5" s="112"/>
      <c r="C5" s="112"/>
      <c r="D5" s="112"/>
      <c r="E5" s="112"/>
      <c r="F5" s="112"/>
    </row>
    <row r="6" spans="1:6" ht="15" customHeight="1" thickBot="1" x14ac:dyDescent="0.25">
      <c r="A6" s="108" t="s">
        <v>98</v>
      </c>
      <c r="B6" s="109"/>
      <c r="C6" s="109"/>
      <c r="D6" s="109"/>
      <c r="E6" s="109"/>
      <c r="F6" s="110"/>
    </row>
    <row r="7" spans="1:6" ht="10.8" thickBot="1" x14ac:dyDescent="0.25">
      <c r="A7" s="107" t="s">
        <v>125</v>
      </c>
      <c r="B7" s="107"/>
      <c r="C7" s="107"/>
      <c r="D7" s="107"/>
      <c r="E7" s="107"/>
      <c r="F7" s="107"/>
    </row>
    <row r="8" spans="1:6" ht="15" customHeight="1" thickBot="1" x14ac:dyDescent="0.25">
      <c r="A8" s="108" t="s">
        <v>0</v>
      </c>
      <c r="B8" s="109"/>
      <c r="C8" s="109"/>
      <c r="D8" s="109"/>
      <c r="E8" s="109"/>
      <c r="F8" s="110"/>
    </row>
    <row r="9" spans="1:6" ht="10.8" thickBot="1" x14ac:dyDescent="0.25">
      <c r="A9" s="2" t="s">
        <v>1</v>
      </c>
      <c r="B9" s="30">
        <v>10</v>
      </c>
      <c r="C9" s="30">
        <v>600</v>
      </c>
      <c r="D9" s="30">
        <v>1200</v>
      </c>
      <c r="E9" s="30">
        <v>2500</v>
      </c>
      <c r="F9" s="30"/>
    </row>
    <row r="10" spans="1:6" ht="15" customHeight="1" thickBot="1" x14ac:dyDescent="0.25">
      <c r="A10" s="2" t="s">
        <v>2</v>
      </c>
      <c r="B10" s="32">
        <v>2</v>
      </c>
      <c r="C10" s="32">
        <v>3</v>
      </c>
      <c r="D10" s="32">
        <v>3</v>
      </c>
      <c r="E10" s="32">
        <v>2</v>
      </c>
      <c r="F10" s="32"/>
    </row>
    <row r="11" spans="1:6" ht="15" customHeight="1" thickBot="1" x14ac:dyDescent="0.25">
      <c r="A11" s="2" t="s">
        <v>3</v>
      </c>
      <c r="B11" s="31">
        <f>B9*B10/1000</f>
        <v>0.02</v>
      </c>
      <c r="C11" s="31">
        <f t="shared" ref="C11:E11" si="0">C9*C10/1000</f>
        <v>1.8</v>
      </c>
      <c r="D11" s="31">
        <f t="shared" si="0"/>
        <v>3.6</v>
      </c>
      <c r="E11" s="31">
        <f t="shared" si="0"/>
        <v>5</v>
      </c>
      <c r="F11" s="31"/>
    </row>
    <row r="12" spans="1:6" ht="15" customHeight="1" thickBot="1" x14ac:dyDescent="0.25">
      <c r="A12" s="2" t="s">
        <v>4</v>
      </c>
      <c r="B12" s="113">
        <f>B11+C11+D11+E11</f>
        <v>10.42</v>
      </c>
      <c r="C12" s="114"/>
      <c r="D12" s="114"/>
      <c r="E12" s="114"/>
      <c r="F12" s="115"/>
    </row>
    <row r="13" spans="1:6" ht="15" customHeight="1" thickBot="1" x14ac:dyDescent="0.25">
      <c r="A13" s="3" t="s">
        <v>5</v>
      </c>
      <c r="B13" s="116">
        <v>1</v>
      </c>
      <c r="C13" s="117"/>
      <c r="D13" s="117"/>
      <c r="E13" s="117"/>
      <c r="F13" s="118"/>
    </row>
    <row r="14" spans="1:6" ht="15" customHeight="1" thickBot="1" x14ac:dyDescent="0.25">
      <c r="A14" s="33" t="s">
        <v>6</v>
      </c>
      <c r="B14" s="113">
        <f>B13*B12</f>
        <v>10.42</v>
      </c>
      <c r="C14" s="114"/>
      <c r="D14" s="114"/>
      <c r="E14" s="114"/>
      <c r="F14" s="115"/>
    </row>
    <row r="15" spans="1:6" ht="15" customHeight="1" thickBot="1" x14ac:dyDescent="0.25">
      <c r="A15" s="108" t="s">
        <v>7</v>
      </c>
      <c r="B15" s="109"/>
      <c r="C15" s="109"/>
      <c r="D15" s="109"/>
      <c r="E15" s="109"/>
      <c r="F15" s="110"/>
    </row>
    <row r="16" spans="1:6" ht="21" thickBot="1" x14ac:dyDescent="0.25">
      <c r="A16" s="33" t="s">
        <v>8</v>
      </c>
      <c r="B16" s="34" t="s">
        <v>9</v>
      </c>
      <c r="C16" s="34" t="s">
        <v>10</v>
      </c>
      <c r="D16" s="34" t="s">
        <v>11</v>
      </c>
      <c r="E16" s="35" t="s">
        <v>12</v>
      </c>
      <c r="F16" s="36" t="s">
        <v>13</v>
      </c>
    </row>
    <row r="17" spans="1:6" ht="15" customHeight="1" thickBot="1" x14ac:dyDescent="0.25">
      <c r="A17" s="2" t="s">
        <v>19</v>
      </c>
      <c r="B17" s="37">
        <v>1200</v>
      </c>
      <c r="C17" s="38">
        <v>1</v>
      </c>
      <c r="D17" s="38">
        <f>C17*B17/1000</f>
        <v>1.2</v>
      </c>
      <c r="E17" s="39">
        <v>0.8</v>
      </c>
      <c r="F17" s="31">
        <f>E17*D17</f>
        <v>0.96</v>
      </c>
    </row>
    <row r="18" spans="1:6" ht="10.8" thickBot="1" x14ac:dyDescent="0.25">
      <c r="A18" s="2" t="s">
        <v>20</v>
      </c>
      <c r="B18" s="37">
        <v>2500</v>
      </c>
      <c r="C18" s="38">
        <v>1</v>
      </c>
      <c r="D18" s="38">
        <f>C18*B18/1000</f>
        <v>2.5</v>
      </c>
      <c r="E18" s="39">
        <v>0.8</v>
      </c>
      <c r="F18" s="31">
        <f>E18*D18</f>
        <v>2</v>
      </c>
    </row>
    <row r="19" spans="1:6" ht="15" customHeight="1" thickBot="1" x14ac:dyDescent="0.25">
      <c r="A19" s="3" t="s">
        <v>14</v>
      </c>
      <c r="B19" s="119">
        <f>F17+F18</f>
        <v>2.96</v>
      </c>
      <c r="C19" s="119"/>
      <c r="D19" s="119"/>
      <c r="E19" s="119"/>
      <c r="F19" s="119"/>
    </row>
    <row r="20" spans="1:6" ht="15" customHeight="1" thickBot="1" x14ac:dyDescent="0.25">
      <c r="A20" s="123"/>
      <c r="B20" s="123"/>
      <c r="C20" s="123"/>
      <c r="D20" s="123"/>
      <c r="E20" s="123"/>
      <c r="F20" s="123"/>
    </row>
    <row r="21" spans="1:6" ht="15" customHeight="1" thickBot="1" x14ac:dyDescent="0.25">
      <c r="A21" s="4" t="s">
        <v>30</v>
      </c>
      <c r="B21" s="120">
        <f>B14+B19</f>
        <v>13.379999999999999</v>
      </c>
      <c r="C21" s="120"/>
      <c r="D21" s="120"/>
      <c r="E21" s="120"/>
      <c r="F21" s="120"/>
    </row>
    <row r="22" spans="1:6" ht="10.8" thickBot="1" x14ac:dyDescent="0.25">
      <c r="A22" s="4" t="s">
        <v>16</v>
      </c>
      <c r="B22" s="120" t="s">
        <v>17</v>
      </c>
      <c r="C22" s="120"/>
      <c r="D22" s="120"/>
      <c r="E22" s="120"/>
      <c r="F22" s="120"/>
    </row>
    <row r="23" spans="1:6" ht="10.8" thickBot="1" x14ac:dyDescent="0.25">
      <c r="A23" s="4" t="s">
        <v>18</v>
      </c>
      <c r="B23" s="125">
        <v>40</v>
      </c>
      <c r="C23" s="125"/>
      <c r="D23" s="125"/>
      <c r="E23" s="125"/>
      <c r="F23" s="125"/>
    </row>
    <row r="24" spans="1:6" ht="15" customHeight="1" thickBot="1" x14ac:dyDescent="0.25">
      <c r="A24" s="4" t="s">
        <v>55</v>
      </c>
      <c r="B24" s="120" t="s">
        <v>59</v>
      </c>
      <c r="C24" s="120"/>
      <c r="D24" s="120"/>
      <c r="E24" s="120"/>
      <c r="F24" s="120"/>
    </row>
    <row r="25" spans="1:6" ht="10.8" thickBot="1" x14ac:dyDescent="0.25">
      <c r="A25" s="122"/>
      <c r="B25" s="122"/>
      <c r="C25" s="122"/>
      <c r="D25" s="122"/>
      <c r="E25" s="122"/>
      <c r="F25" s="122"/>
    </row>
    <row r="26" spans="1:6" s="23" customFormat="1" x14ac:dyDescent="0.2">
      <c r="A26" s="124" t="s">
        <v>25</v>
      </c>
      <c r="B26" s="124"/>
      <c r="C26" s="124"/>
      <c r="D26" s="124"/>
      <c r="E26" s="124"/>
      <c r="F26" s="124"/>
    </row>
    <row r="27" spans="1:6" x14ac:dyDescent="0.2">
      <c r="A27" s="111" t="s">
        <v>38</v>
      </c>
      <c r="B27" s="111"/>
      <c r="C27" s="111"/>
      <c r="D27" s="111"/>
      <c r="E27" s="111"/>
      <c r="F27" s="111"/>
    </row>
    <row r="28" spans="1:6" x14ac:dyDescent="0.2">
      <c r="A28" s="111" t="s">
        <v>136</v>
      </c>
      <c r="B28" s="111"/>
      <c r="C28" s="111"/>
      <c r="D28" s="111"/>
      <c r="E28" s="111"/>
      <c r="F28" s="111"/>
    </row>
    <row r="29" spans="1:6" s="23" customFormat="1" x14ac:dyDescent="0.2">
      <c r="A29" s="111" t="s">
        <v>29</v>
      </c>
      <c r="B29" s="111"/>
      <c r="C29" s="111"/>
      <c r="D29" s="111"/>
      <c r="E29" s="111"/>
      <c r="F29" s="111"/>
    </row>
    <row r="30" spans="1:6" s="23" customFormat="1" x14ac:dyDescent="0.2">
      <c r="A30" s="111" t="s">
        <v>26</v>
      </c>
      <c r="B30" s="111"/>
      <c r="C30" s="111"/>
      <c r="D30" s="111"/>
      <c r="E30" s="111"/>
      <c r="F30" s="111"/>
    </row>
    <row r="31" spans="1:6" s="23" customFormat="1" x14ac:dyDescent="0.2">
      <c r="A31" s="111" t="s">
        <v>27</v>
      </c>
      <c r="B31" s="111"/>
      <c r="C31" s="111"/>
      <c r="D31" s="111"/>
      <c r="E31" s="111"/>
      <c r="F31" s="111"/>
    </row>
    <row r="32" spans="1:6" s="23" customFormat="1" x14ac:dyDescent="0.2">
      <c r="A32" s="111" t="s">
        <v>28</v>
      </c>
      <c r="B32" s="111"/>
      <c r="C32" s="111"/>
      <c r="D32" s="111"/>
      <c r="E32" s="111"/>
      <c r="F32" s="111"/>
    </row>
    <row r="33" spans="1:6" ht="10.8" thickBot="1" x14ac:dyDescent="0.25">
      <c r="A33" s="121" t="s">
        <v>50</v>
      </c>
      <c r="B33" s="121"/>
      <c r="C33" s="121"/>
      <c r="D33" s="121"/>
      <c r="E33" s="121"/>
      <c r="F33" s="121"/>
    </row>
  </sheetData>
  <mergeCells count="27">
    <mergeCell ref="A33:F33"/>
    <mergeCell ref="A25:F25"/>
    <mergeCell ref="A20:F20"/>
    <mergeCell ref="A26:F26"/>
    <mergeCell ref="A30:F30"/>
    <mergeCell ref="A31:F31"/>
    <mergeCell ref="A32:F32"/>
    <mergeCell ref="B23:F23"/>
    <mergeCell ref="B24:F24"/>
    <mergeCell ref="A28:F28"/>
    <mergeCell ref="A29:F29"/>
    <mergeCell ref="B22:F22"/>
    <mergeCell ref="A7:F7"/>
    <mergeCell ref="A6:F6"/>
    <mergeCell ref="A27:F27"/>
    <mergeCell ref="A1:F1"/>
    <mergeCell ref="A2:F2"/>
    <mergeCell ref="A3:F3"/>
    <mergeCell ref="A4:F4"/>
    <mergeCell ref="A5:F5"/>
    <mergeCell ref="A8:F8"/>
    <mergeCell ref="B12:F12"/>
    <mergeCell ref="B13:F13"/>
    <mergeCell ref="B19:F19"/>
    <mergeCell ref="B21:F21"/>
    <mergeCell ref="A15:F15"/>
    <mergeCell ref="B14:F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025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F31"/>
  <sheetViews>
    <sheetView topLeftCell="A4" workbookViewId="0">
      <selection activeCell="B18" sqref="B18:D18"/>
    </sheetView>
  </sheetViews>
  <sheetFormatPr defaultColWidth="8.88671875" defaultRowHeight="10.199999999999999" x14ac:dyDescent="0.2"/>
  <cols>
    <col min="1" max="1" width="33.109375" style="1" bestFit="1" customWidth="1"/>
    <col min="2" max="4" width="10.6640625" style="1" customWidth="1"/>
    <col min="5" max="6" width="8.88671875" style="27"/>
    <col min="7" max="16384" width="8.88671875" style="1"/>
  </cols>
  <sheetData>
    <row r="1" spans="1:4" x14ac:dyDescent="0.2">
      <c r="A1" s="112" t="s">
        <v>22</v>
      </c>
      <c r="B1" s="112"/>
      <c r="C1" s="112"/>
      <c r="D1" s="112"/>
    </row>
    <row r="2" spans="1:4" x14ac:dyDescent="0.2">
      <c r="A2" s="112" t="s">
        <v>23</v>
      </c>
      <c r="B2" s="112"/>
      <c r="C2" s="112"/>
      <c r="D2" s="112"/>
    </row>
    <row r="3" spans="1:4" x14ac:dyDescent="0.2">
      <c r="A3" s="112" t="s">
        <v>24</v>
      </c>
      <c r="B3" s="112"/>
      <c r="C3" s="112"/>
      <c r="D3" s="112"/>
    </row>
    <row r="4" spans="1:4" x14ac:dyDescent="0.2">
      <c r="A4" s="112"/>
      <c r="B4" s="112"/>
      <c r="C4" s="112"/>
      <c r="D4" s="112"/>
    </row>
    <row r="5" spans="1:4" x14ac:dyDescent="0.2">
      <c r="A5" s="112" t="s">
        <v>21</v>
      </c>
      <c r="B5" s="112"/>
      <c r="C5" s="112"/>
      <c r="D5" s="112"/>
    </row>
    <row r="6" spans="1:4" ht="10.8" thickBot="1" x14ac:dyDescent="0.25">
      <c r="A6" s="27"/>
      <c r="B6" s="27"/>
      <c r="C6" s="27"/>
      <c r="D6" s="27"/>
    </row>
    <row r="7" spans="1:4" ht="10.8" thickBot="1" x14ac:dyDescent="0.25">
      <c r="A7" s="126" t="s">
        <v>102</v>
      </c>
      <c r="B7" s="126"/>
      <c r="C7" s="126"/>
      <c r="D7" s="126"/>
    </row>
    <row r="8" spans="1:4" ht="10.8" thickBot="1" x14ac:dyDescent="0.25">
      <c r="A8" s="107" t="s">
        <v>128</v>
      </c>
      <c r="B8" s="107"/>
      <c r="C8" s="107"/>
      <c r="D8" s="107"/>
    </row>
    <row r="9" spans="1:4" ht="14.4" customHeight="1" x14ac:dyDescent="0.2">
      <c r="A9" s="190" t="s">
        <v>0</v>
      </c>
      <c r="B9" s="190"/>
      <c r="C9" s="190"/>
      <c r="D9" s="190"/>
    </row>
    <row r="10" spans="1:4" ht="10.8" thickBot="1" x14ac:dyDescent="0.25">
      <c r="A10" s="190"/>
      <c r="B10" s="190"/>
      <c r="C10" s="190"/>
      <c r="D10" s="190"/>
    </row>
    <row r="11" spans="1:4" ht="10.8" thickBot="1" x14ac:dyDescent="0.25">
      <c r="A11" s="61" t="s">
        <v>1</v>
      </c>
      <c r="B11" s="57">
        <v>20</v>
      </c>
      <c r="C11" s="57">
        <v>1200</v>
      </c>
      <c r="D11" s="57">
        <v>2500</v>
      </c>
    </row>
    <row r="12" spans="1:4" ht="15" customHeight="1" x14ac:dyDescent="0.2">
      <c r="A12" s="58" t="s">
        <v>2</v>
      </c>
      <c r="B12" s="14">
        <v>6</v>
      </c>
      <c r="C12" s="14">
        <v>6</v>
      </c>
      <c r="D12" s="14">
        <v>12</v>
      </c>
    </row>
    <row r="13" spans="1:4" ht="15" customHeight="1" thickBot="1" x14ac:dyDescent="0.25">
      <c r="A13" s="54" t="s">
        <v>3</v>
      </c>
      <c r="B13" s="59">
        <f>B11*B12/1000</f>
        <v>0.12</v>
      </c>
      <c r="C13" s="59">
        <f t="shared" ref="C13:D13" si="0">C11*C12/1000</f>
        <v>7.2</v>
      </c>
      <c r="D13" s="59">
        <f t="shared" si="0"/>
        <v>30</v>
      </c>
    </row>
    <row r="14" spans="1:4" ht="15" customHeight="1" x14ac:dyDescent="0.2">
      <c r="A14" s="9" t="s">
        <v>4</v>
      </c>
      <c r="B14" s="151">
        <f>B13+C13+D13</f>
        <v>37.32</v>
      </c>
      <c r="C14" s="152"/>
      <c r="D14" s="153"/>
    </row>
    <row r="15" spans="1:4" x14ac:dyDescent="0.2">
      <c r="A15" s="15" t="s">
        <v>5</v>
      </c>
      <c r="B15" s="154">
        <v>1</v>
      </c>
      <c r="C15" s="155"/>
      <c r="D15" s="156"/>
    </row>
    <row r="16" spans="1:4" ht="15" customHeight="1" thickBot="1" x14ac:dyDescent="0.25">
      <c r="A16" s="16" t="s">
        <v>6</v>
      </c>
      <c r="B16" s="157">
        <f>B15*B14</f>
        <v>37.32</v>
      </c>
      <c r="C16" s="158"/>
      <c r="D16" s="159"/>
    </row>
    <row r="17" spans="1:6" ht="15" customHeight="1" thickBot="1" x14ac:dyDescent="0.25">
      <c r="A17" s="135"/>
      <c r="B17" s="136"/>
      <c r="C17" s="136"/>
      <c r="D17" s="137"/>
    </row>
    <row r="18" spans="1:6" ht="15" customHeight="1" thickBot="1" x14ac:dyDescent="0.25">
      <c r="A18" s="4" t="s">
        <v>80</v>
      </c>
      <c r="B18" s="160">
        <f>B16</f>
        <v>37.32</v>
      </c>
      <c r="C18" s="161"/>
      <c r="D18" s="162"/>
    </row>
    <row r="19" spans="1:6" ht="15" customHeight="1" thickBot="1" x14ac:dyDescent="0.25">
      <c r="A19" s="4" t="s">
        <v>16</v>
      </c>
      <c r="B19" s="160" t="s">
        <v>17</v>
      </c>
      <c r="C19" s="161"/>
      <c r="D19" s="162"/>
    </row>
    <row r="20" spans="1:6" x14ac:dyDescent="0.2">
      <c r="A20" s="47" t="s">
        <v>18</v>
      </c>
      <c r="B20" s="191" t="s">
        <v>117</v>
      </c>
      <c r="C20" s="192"/>
      <c r="D20" s="193"/>
    </row>
    <row r="21" spans="1:6" ht="15" customHeight="1" thickBot="1" x14ac:dyDescent="0.25">
      <c r="A21" s="49" t="s">
        <v>55</v>
      </c>
      <c r="B21" s="166" t="s">
        <v>95</v>
      </c>
      <c r="C21" s="167"/>
      <c r="D21" s="168"/>
    </row>
    <row r="22" spans="1:6" ht="10.8" thickBot="1" x14ac:dyDescent="0.25">
      <c r="A22" s="143"/>
      <c r="B22" s="144"/>
      <c r="C22" s="144"/>
      <c r="D22" s="145"/>
    </row>
    <row r="23" spans="1:6" s="23" customFormat="1" x14ac:dyDescent="0.2">
      <c r="A23" s="169" t="s">
        <v>96</v>
      </c>
      <c r="B23" s="170"/>
      <c r="C23" s="170"/>
      <c r="D23" s="171"/>
      <c r="E23" s="63"/>
      <c r="F23" s="63"/>
    </row>
    <row r="24" spans="1:6" x14ac:dyDescent="0.2">
      <c r="A24" s="175" t="s">
        <v>141</v>
      </c>
      <c r="B24" s="176"/>
      <c r="C24" s="176"/>
      <c r="D24" s="177"/>
      <c r="E24" s="188"/>
      <c r="F24" s="189"/>
    </row>
    <row r="25" spans="1:6" s="23" customFormat="1" ht="10.8" thickBot="1" x14ac:dyDescent="0.25">
      <c r="A25" s="172" t="s">
        <v>97</v>
      </c>
      <c r="B25" s="173"/>
      <c r="C25" s="173"/>
      <c r="D25" s="174"/>
      <c r="E25" s="63"/>
      <c r="F25" s="63"/>
    </row>
    <row r="26" spans="1:6" s="23" customFormat="1" x14ac:dyDescent="0.2">
      <c r="A26" s="24"/>
      <c r="B26" s="24"/>
      <c r="C26" s="24"/>
      <c r="D26" s="24"/>
      <c r="E26" s="63"/>
      <c r="F26" s="63"/>
    </row>
    <row r="27" spans="1:6" s="23" customFormat="1" x14ac:dyDescent="0.2">
      <c r="A27" s="24"/>
      <c r="B27" s="24"/>
      <c r="C27" s="24"/>
      <c r="D27" s="24"/>
      <c r="E27" s="63"/>
      <c r="F27" s="63"/>
    </row>
    <row r="28" spans="1:6" s="23" customFormat="1" x14ac:dyDescent="0.2">
      <c r="A28" s="24"/>
      <c r="B28" s="24"/>
      <c r="C28" s="24"/>
      <c r="D28" s="24"/>
      <c r="E28" s="63"/>
      <c r="F28" s="63"/>
    </row>
    <row r="29" spans="1:6" s="23" customFormat="1" x14ac:dyDescent="0.2">
      <c r="A29" s="24"/>
      <c r="B29" s="24"/>
      <c r="C29" s="24"/>
      <c r="D29" s="24"/>
      <c r="E29" s="63"/>
      <c r="F29" s="63"/>
    </row>
    <row r="30" spans="1:6" s="23" customFormat="1" x14ac:dyDescent="0.2">
      <c r="A30" s="24"/>
      <c r="B30" s="24"/>
      <c r="C30" s="24"/>
      <c r="D30" s="24"/>
      <c r="E30" s="63"/>
      <c r="F30" s="63"/>
    </row>
    <row r="31" spans="1:6" s="23" customFormat="1" x14ac:dyDescent="0.2">
      <c r="E31" s="63"/>
      <c r="F31" s="63"/>
    </row>
  </sheetData>
  <mergeCells count="21">
    <mergeCell ref="B21:D21"/>
    <mergeCell ref="A22:D22"/>
    <mergeCell ref="A23:D23"/>
    <mergeCell ref="A25:D25"/>
    <mergeCell ref="A24:D24"/>
    <mergeCell ref="E24:F24"/>
    <mergeCell ref="A1:D1"/>
    <mergeCell ref="A2:D2"/>
    <mergeCell ref="A3:D3"/>
    <mergeCell ref="A4:D4"/>
    <mergeCell ref="A5:D5"/>
    <mergeCell ref="A7:D7"/>
    <mergeCell ref="A8:D8"/>
    <mergeCell ref="A9:D10"/>
    <mergeCell ref="B14:D14"/>
    <mergeCell ref="B15:D15"/>
    <mergeCell ref="B16:D16"/>
    <mergeCell ref="A17:D17"/>
    <mergeCell ref="B18:D18"/>
    <mergeCell ref="B19:D19"/>
    <mergeCell ref="B20:D2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45057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4505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B21"/>
  <sheetViews>
    <sheetView topLeftCell="A4" workbookViewId="0">
      <selection activeCell="D16" sqref="D16"/>
    </sheetView>
  </sheetViews>
  <sheetFormatPr defaultColWidth="8.88671875" defaultRowHeight="10.199999999999999" x14ac:dyDescent="0.2"/>
  <cols>
    <col min="1" max="1" width="45" style="1" customWidth="1"/>
    <col min="2" max="2" width="13" style="94" bestFit="1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112" t="s">
        <v>21</v>
      </c>
      <c r="B5" s="112"/>
    </row>
    <row r="6" spans="1:2" ht="15" customHeight="1" thickBot="1" x14ac:dyDescent="0.25">
      <c r="A6" s="126" t="s">
        <v>108</v>
      </c>
      <c r="B6" s="126"/>
    </row>
    <row r="7" spans="1:2" ht="15" customHeight="1" thickBot="1" x14ac:dyDescent="0.25">
      <c r="A7" s="107" t="s">
        <v>129</v>
      </c>
      <c r="B7" s="107"/>
    </row>
    <row r="8" spans="1:2" ht="15" customHeight="1" thickBot="1" x14ac:dyDescent="0.25">
      <c r="A8" s="138" t="s">
        <v>0</v>
      </c>
      <c r="B8" s="138"/>
    </row>
    <row r="9" spans="1:2" ht="10.8" thickBot="1" x14ac:dyDescent="0.25">
      <c r="A9" s="74" t="s">
        <v>1</v>
      </c>
      <c r="B9" s="67">
        <v>80</v>
      </c>
    </row>
    <row r="10" spans="1:2" ht="15" customHeight="1" thickBot="1" x14ac:dyDescent="0.25">
      <c r="A10" s="74" t="s">
        <v>2</v>
      </c>
      <c r="B10" s="32">
        <v>1</v>
      </c>
    </row>
    <row r="11" spans="1:2" ht="15" customHeight="1" thickBot="1" x14ac:dyDescent="0.25">
      <c r="A11" s="74" t="s">
        <v>3</v>
      </c>
      <c r="B11" s="68">
        <f>B9*B10/1000</f>
        <v>0.08</v>
      </c>
    </row>
    <row r="12" spans="1:2" ht="15" customHeight="1" thickBot="1" x14ac:dyDescent="0.25">
      <c r="A12" s="74" t="s">
        <v>4</v>
      </c>
      <c r="B12" s="68">
        <f>B11</f>
        <v>0.08</v>
      </c>
    </row>
    <row r="13" spans="1:2" ht="15" customHeight="1" thickBot="1" x14ac:dyDescent="0.25">
      <c r="A13" s="3" t="s">
        <v>5</v>
      </c>
      <c r="B13" s="70">
        <v>1</v>
      </c>
    </row>
    <row r="14" spans="1:2" ht="15" customHeight="1" thickBot="1" x14ac:dyDescent="0.25">
      <c r="A14" s="33" t="s">
        <v>6</v>
      </c>
      <c r="B14" s="68">
        <f>B13*B12</f>
        <v>0.08</v>
      </c>
    </row>
    <row r="15" spans="1:2" ht="15" customHeight="1" thickBot="1" x14ac:dyDescent="0.25">
      <c r="A15" s="135"/>
      <c r="B15" s="137"/>
    </row>
    <row r="16" spans="1:2" ht="15" customHeight="1" thickBot="1" x14ac:dyDescent="0.25">
      <c r="A16" s="4" t="s">
        <v>80</v>
      </c>
      <c r="B16" s="69">
        <f>B14</f>
        <v>0.08</v>
      </c>
    </row>
    <row r="17" spans="1:2" ht="10.8" thickBot="1" x14ac:dyDescent="0.25">
      <c r="A17" s="4" t="s">
        <v>16</v>
      </c>
      <c r="B17" s="69" t="s">
        <v>34</v>
      </c>
    </row>
    <row r="18" spans="1:2" ht="10.8" thickBot="1" x14ac:dyDescent="0.25">
      <c r="A18" s="4" t="s">
        <v>18</v>
      </c>
      <c r="B18" s="73">
        <v>10</v>
      </c>
    </row>
    <row r="19" spans="1:2" ht="15" customHeight="1" thickBot="1" x14ac:dyDescent="0.25">
      <c r="A19" s="4" t="s">
        <v>55</v>
      </c>
      <c r="B19" s="69" t="s">
        <v>60</v>
      </c>
    </row>
    <row r="20" spans="1:2" ht="15" customHeight="1" thickBot="1" x14ac:dyDescent="0.25">
      <c r="A20" s="194"/>
      <c r="B20" s="195"/>
    </row>
    <row r="21" spans="1:2" s="23" customFormat="1" ht="15" customHeight="1" thickBot="1" x14ac:dyDescent="0.25">
      <c r="A21" s="196" t="s">
        <v>33</v>
      </c>
      <c r="B21" s="197"/>
    </row>
  </sheetData>
  <mergeCells count="11">
    <mergeCell ref="A15:B15"/>
    <mergeCell ref="A20:B20"/>
    <mergeCell ref="A21:B21"/>
    <mergeCell ref="A1:B1"/>
    <mergeCell ref="A2:B2"/>
    <mergeCell ref="A3:B3"/>
    <mergeCell ref="A4:B4"/>
    <mergeCell ref="A5:B5"/>
    <mergeCell ref="A6:B6"/>
    <mergeCell ref="A7:B7"/>
    <mergeCell ref="A8:B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7169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716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F33"/>
  <sheetViews>
    <sheetView topLeftCell="A7" workbookViewId="0">
      <selection activeCell="D10" sqref="D10"/>
    </sheetView>
  </sheetViews>
  <sheetFormatPr defaultColWidth="8.88671875" defaultRowHeight="10.199999999999999" x14ac:dyDescent="0.2"/>
  <cols>
    <col min="1" max="1" width="36.33203125" style="1" customWidth="1"/>
    <col min="2" max="3" width="10.6640625" style="1" customWidth="1"/>
    <col min="4" max="4" width="9.109375" style="1" bestFit="1" customWidth="1"/>
    <col min="5" max="5" width="8.109375" style="1" bestFit="1" customWidth="1"/>
    <col min="6" max="6" width="5.6640625" style="1" bestFit="1" customWidth="1"/>
    <col min="7" max="16384" width="8.88671875" style="1"/>
  </cols>
  <sheetData>
    <row r="1" spans="1:6" x14ac:dyDescent="0.2">
      <c r="A1" s="99" t="s">
        <v>22</v>
      </c>
      <c r="B1" s="99"/>
      <c r="C1" s="99"/>
      <c r="D1" s="99"/>
      <c r="E1" s="99"/>
      <c r="F1" s="99"/>
    </row>
    <row r="2" spans="1:6" x14ac:dyDescent="0.2">
      <c r="A2" s="99" t="s">
        <v>23</v>
      </c>
      <c r="B2" s="99"/>
      <c r="C2" s="99"/>
      <c r="D2" s="99"/>
      <c r="E2" s="99"/>
      <c r="F2" s="99"/>
    </row>
    <row r="3" spans="1:6" x14ac:dyDescent="0.2">
      <c r="A3" s="99" t="s">
        <v>24</v>
      </c>
      <c r="B3" s="99"/>
      <c r="C3" s="99"/>
      <c r="D3" s="99"/>
      <c r="E3" s="99"/>
      <c r="F3" s="99"/>
    </row>
    <row r="4" spans="1:6" x14ac:dyDescent="0.2">
      <c r="A4" s="112"/>
      <c r="B4" s="112"/>
      <c r="C4" s="112"/>
      <c r="D4" s="112"/>
      <c r="E4" s="112"/>
      <c r="F4" s="112"/>
    </row>
    <row r="5" spans="1:6" x14ac:dyDescent="0.2">
      <c r="A5" s="112" t="s">
        <v>21</v>
      </c>
      <c r="B5" s="112"/>
      <c r="C5" s="112"/>
      <c r="D5" s="112"/>
      <c r="E5" s="112"/>
      <c r="F5" s="112"/>
    </row>
    <row r="6" spans="1:6" ht="10.8" thickBot="1" x14ac:dyDescent="0.25">
      <c r="A6" s="27"/>
      <c r="B6" s="27"/>
      <c r="C6" s="27"/>
      <c r="D6" s="27"/>
      <c r="E6" s="27"/>
      <c r="F6" s="27"/>
    </row>
    <row r="7" spans="1:6" ht="15" customHeight="1" thickBot="1" x14ac:dyDescent="0.25">
      <c r="A7" s="126" t="s">
        <v>109</v>
      </c>
      <c r="B7" s="126"/>
      <c r="C7" s="126"/>
    </row>
    <row r="8" spans="1:6" ht="15" customHeight="1" thickBot="1" x14ac:dyDescent="0.25">
      <c r="A8" s="107" t="s">
        <v>122</v>
      </c>
      <c r="B8" s="107"/>
      <c r="C8" s="107"/>
    </row>
    <row r="9" spans="1:6" ht="14.4" customHeight="1" x14ac:dyDescent="0.2">
      <c r="A9" s="138" t="s">
        <v>0</v>
      </c>
      <c r="B9" s="138"/>
      <c r="C9" s="138"/>
    </row>
    <row r="10" spans="1:6" ht="14.4" customHeight="1" thickBot="1" x14ac:dyDescent="0.25">
      <c r="A10" s="139"/>
      <c r="B10" s="139"/>
      <c r="C10" s="139"/>
    </row>
    <row r="11" spans="1:6" ht="10.8" thickBot="1" x14ac:dyDescent="0.25">
      <c r="A11" s="60" t="s">
        <v>1</v>
      </c>
      <c r="B11" s="75">
        <v>80</v>
      </c>
      <c r="C11" s="75">
        <v>1200</v>
      </c>
    </row>
    <row r="12" spans="1:6" x14ac:dyDescent="0.2">
      <c r="A12" s="58" t="s">
        <v>2</v>
      </c>
      <c r="B12" s="14">
        <v>1</v>
      </c>
      <c r="C12" s="14">
        <v>2</v>
      </c>
    </row>
    <row r="13" spans="1:6" x14ac:dyDescent="0.2">
      <c r="A13" s="53" t="s">
        <v>3</v>
      </c>
      <c r="B13" s="86">
        <f>B11*B12/1000</f>
        <v>0.08</v>
      </c>
      <c r="C13" s="86">
        <f t="shared" ref="C13" si="0">C11*C12/1000</f>
        <v>2.4</v>
      </c>
    </row>
    <row r="14" spans="1:6" ht="15" customHeight="1" x14ac:dyDescent="0.2">
      <c r="A14" s="53" t="s">
        <v>4</v>
      </c>
      <c r="B14" s="198">
        <f>B13+C13</f>
        <v>2.48</v>
      </c>
      <c r="C14" s="198"/>
    </row>
    <row r="15" spans="1:6" ht="15" customHeight="1" x14ac:dyDescent="0.2">
      <c r="A15" s="15" t="s">
        <v>5</v>
      </c>
      <c r="B15" s="141">
        <v>1</v>
      </c>
      <c r="C15" s="141"/>
    </row>
    <row r="16" spans="1:6" ht="15" customHeight="1" thickBot="1" x14ac:dyDescent="0.25">
      <c r="A16" s="16" t="s">
        <v>6</v>
      </c>
      <c r="B16" s="142">
        <f>B15*B14</f>
        <v>2.48</v>
      </c>
      <c r="C16" s="142"/>
    </row>
    <row r="17" spans="1:6" ht="15" customHeight="1" thickBot="1" x14ac:dyDescent="0.25">
      <c r="A17" s="123"/>
      <c r="B17" s="123"/>
      <c r="C17" s="123"/>
    </row>
    <row r="18" spans="1:6" ht="15" customHeight="1" thickBot="1" x14ac:dyDescent="0.25">
      <c r="A18" s="4" t="s">
        <v>80</v>
      </c>
      <c r="B18" s="120">
        <f>B16</f>
        <v>2.48</v>
      </c>
      <c r="C18" s="120"/>
    </row>
    <row r="19" spans="1:6" ht="15" customHeight="1" thickBot="1" x14ac:dyDescent="0.25">
      <c r="A19" s="4" t="s">
        <v>16</v>
      </c>
      <c r="B19" s="120" t="s">
        <v>34</v>
      </c>
      <c r="C19" s="120"/>
    </row>
    <row r="20" spans="1:6" ht="15" customHeight="1" thickBot="1" x14ac:dyDescent="0.25">
      <c r="A20" s="4" t="s">
        <v>18</v>
      </c>
      <c r="B20" s="125">
        <v>10</v>
      </c>
      <c r="C20" s="125"/>
    </row>
    <row r="21" spans="1:6" ht="15" customHeight="1" thickBot="1" x14ac:dyDescent="0.25">
      <c r="A21" s="4" t="s">
        <v>55</v>
      </c>
      <c r="B21" s="120" t="s">
        <v>61</v>
      </c>
      <c r="C21" s="120"/>
    </row>
    <row r="22" spans="1:6" ht="15" customHeight="1" thickBot="1" x14ac:dyDescent="0.25">
      <c r="A22" s="122"/>
      <c r="B22" s="122"/>
      <c r="C22" s="122"/>
    </row>
    <row r="23" spans="1:6" x14ac:dyDescent="0.2">
      <c r="A23" s="146" t="s">
        <v>67</v>
      </c>
      <c r="B23" s="146"/>
      <c r="C23" s="146"/>
    </row>
    <row r="24" spans="1:6" x14ac:dyDescent="0.2">
      <c r="A24" s="147" t="s">
        <v>36</v>
      </c>
      <c r="B24" s="147"/>
      <c r="C24" s="147"/>
    </row>
    <row r="25" spans="1:6" s="23" customFormat="1" ht="10.8" thickBot="1" x14ac:dyDescent="0.25">
      <c r="A25" s="130" t="s">
        <v>37</v>
      </c>
      <c r="B25" s="130"/>
      <c r="C25" s="130"/>
    </row>
    <row r="26" spans="1:6" x14ac:dyDescent="0.2">
      <c r="A26" s="24"/>
      <c r="B26" s="24"/>
      <c r="C26" s="24"/>
      <c r="D26" s="24"/>
      <c r="E26" s="24"/>
      <c r="F26" s="24"/>
    </row>
    <row r="27" spans="1:6" x14ac:dyDescent="0.2">
      <c r="A27" s="24"/>
      <c r="B27" s="24"/>
      <c r="C27" s="24"/>
      <c r="D27" s="24"/>
      <c r="E27" s="24"/>
      <c r="F27" s="24"/>
    </row>
    <row r="28" spans="1:6" s="23" customFormat="1" x14ac:dyDescent="0.2">
      <c r="A28" s="24"/>
      <c r="B28" s="24"/>
      <c r="C28" s="24"/>
      <c r="D28" s="24"/>
      <c r="E28" s="24"/>
      <c r="F28" s="24"/>
    </row>
    <row r="29" spans="1:6" s="23" customFormat="1" x14ac:dyDescent="0.2">
      <c r="A29" s="24"/>
      <c r="B29" s="24"/>
      <c r="C29" s="24"/>
      <c r="D29" s="24"/>
      <c r="E29" s="24"/>
      <c r="F29" s="24"/>
    </row>
    <row r="30" spans="1:6" s="23" customFormat="1" x14ac:dyDescent="0.2">
      <c r="A30" s="24"/>
      <c r="B30" s="24"/>
      <c r="C30" s="24"/>
      <c r="D30" s="24"/>
      <c r="E30" s="24"/>
      <c r="F30" s="24"/>
    </row>
    <row r="31" spans="1:6" s="23" customFormat="1" x14ac:dyDescent="0.2"/>
    <row r="32" spans="1:6" s="23" customFormat="1" x14ac:dyDescent="0.2">
      <c r="A32" s="1"/>
      <c r="B32" s="1"/>
      <c r="C32" s="1"/>
      <c r="D32" s="1"/>
      <c r="E32" s="1"/>
      <c r="F32" s="1"/>
    </row>
    <row r="33" spans="1:6" s="23" customFormat="1" x14ac:dyDescent="0.2">
      <c r="A33" s="1"/>
      <c r="B33" s="1"/>
      <c r="C33" s="1"/>
      <c r="D33" s="1"/>
      <c r="E33" s="1"/>
      <c r="F33" s="1"/>
    </row>
  </sheetData>
  <mergeCells count="17">
    <mergeCell ref="B14:C14"/>
    <mergeCell ref="B15:C15"/>
    <mergeCell ref="A4:F4"/>
    <mergeCell ref="A5:F5"/>
    <mergeCell ref="A24:C24"/>
    <mergeCell ref="A25:C25"/>
    <mergeCell ref="A22:C22"/>
    <mergeCell ref="B16:C16"/>
    <mergeCell ref="A17:C17"/>
    <mergeCell ref="B18:C18"/>
    <mergeCell ref="B19:C19"/>
    <mergeCell ref="B20:C20"/>
    <mergeCell ref="A9:C10"/>
    <mergeCell ref="A7:C7"/>
    <mergeCell ref="A8:C8"/>
    <mergeCell ref="B21:C21"/>
    <mergeCell ref="A23:C2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3313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331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C37"/>
  <sheetViews>
    <sheetView topLeftCell="A7" workbookViewId="0">
      <selection activeCell="E14" sqref="E14"/>
    </sheetView>
  </sheetViews>
  <sheetFormatPr defaultColWidth="8.88671875" defaultRowHeight="10.199999999999999" x14ac:dyDescent="0.2"/>
  <cols>
    <col min="1" max="1" width="39.33203125" style="23" customWidth="1"/>
    <col min="2" max="3" width="10.6640625" style="23" customWidth="1"/>
    <col min="4" max="16384" width="8.88671875" style="23"/>
  </cols>
  <sheetData>
    <row r="1" spans="1:3" x14ac:dyDescent="0.2">
      <c r="A1" s="112" t="s">
        <v>22</v>
      </c>
      <c r="B1" s="112"/>
      <c r="C1" s="112"/>
    </row>
    <row r="2" spans="1:3" x14ac:dyDescent="0.2">
      <c r="A2" s="112" t="s">
        <v>23</v>
      </c>
      <c r="B2" s="112"/>
      <c r="C2" s="112"/>
    </row>
    <row r="3" spans="1:3" x14ac:dyDescent="0.2">
      <c r="A3" s="112" t="s">
        <v>24</v>
      </c>
      <c r="B3" s="112"/>
      <c r="C3" s="112"/>
    </row>
    <row r="4" spans="1:3" x14ac:dyDescent="0.2">
      <c r="A4" s="112"/>
      <c r="B4" s="112"/>
      <c r="C4" s="112"/>
    </row>
    <row r="5" spans="1:3" x14ac:dyDescent="0.2">
      <c r="A5" s="112" t="s">
        <v>21</v>
      </c>
      <c r="B5" s="112"/>
      <c r="C5" s="112"/>
    </row>
    <row r="6" spans="1:3" ht="10.8" thickBot="1" x14ac:dyDescent="0.25">
      <c r="A6" s="63"/>
      <c r="B6" s="63"/>
      <c r="C6" s="63"/>
    </row>
    <row r="7" spans="1:3" ht="15" customHeight="1" thickBot="1" x14ac:dyDescent="0.25">
      <c r="A7" s="126" t="s">
        <v>130</v>
      </c>
      <c r="B7" s="126"/>
      <c r="C7" s="126"/>
    </row>
    <row r="8" spans="1:3" ht="15" customHeight="1" thickBot="1" x14ac:dyDescent="0.25">
      <c r="A8" s="107" t="s">
        <v>122</v>
      </c>
      <c r="B8" s="107"/>
      <c r="C8" s="107"/>
    </row>
    <row r="9" spans="1:3" ht="14.4" customHeight="1" thickBot="1" x14ac:dyDescent="0.25">
      <c r="A9" s="138" t="s">
        <v>0</v>
      </c>
      <c r="B9" s="138"/>
      <c r="C9" s="138"/>
    </row>
    <row r="10" spans="1:3" ht="10.8" thickBot="1" x14ac:dyDescent="0.25">
      <c r="A10" s="25" t="s">
        <v>1</v>
      </c>
      <c r="B10" s="76">
        <v>80</v>
      </c>
      <c r="C10" s="76">
        <v>1200</v>
      </c>
    </row>
    <row r="11" spans="1:3" ht="15" customHeight="1" x14ac:dyDescent="0.2">
      <c r="A11" s="58" t="s">
        <v>2</v>
      </c>
      <c r="B11" s="14">
        <v>1</v>
      </c>
      <c r="C11" s="14">
        <v>4</v>
      </c>
    </row>
    <row r="12" spans="1:3" ht="15" customHeight="1" thickBot="1" x14ac:dyDescent="0.25">
      <c r="A12" s="54" t="s">
        <v>3</v>
      </c>
      <c r="B12" s="79">
        <f>B10*B11/1000</f>
        <v>0.08</v>
      </c>
      <c r="C12" s="79">
        <f t="shared" ref="C12" si="0">C10*C11/1000</f>
        <v>4.8</v>
      </c>
    </row>
    <row r="13" spans="1:3" ht="15" customHeight="1" x14ac:dyDescent="0.2">
      <c r="A13" s="9" t="s">
        <v>4</v>
      </c>
      <c r="B13" s="140">
        <f>B12+C12</f>
        <v>4.88</v>
      </c>
      <c r="C13" s="140"/>
    </row>
    <row r="14" spans="1:3" x14ac:dyDescent="0.2">
      <c r="A14" s="15" t="s">
        <v>5</v>
      </c>
      <c r="B14" s="141">
        <v>1</v>
      </c>
      <c r="C14" s="141"/>
    </row>
    <row r="15" spans="1:3" ht="15" customHeight="1" thickBot="1" x14ac:dyDescent="0.25">
      <c r="A15" s="16" t="s">
        <v>6</v>
      </c>
      <c r="B15" s="142">
        <f>B14*B13</f>
        <v>4.88</v>
      </c>
      <c r="C15" s="142"/>
    </row>
    <row r="16" spans="1:3" ht="15.75" customHeight="1" thickBot="1" x14ac:dyDescent="0.25">
      <c r="A16" s="123" t="s">
        <v>132</v>
      </c>
      <c r="B16" s="123"/>
      <c r="C16" s="123"/>
    </row>
    <row r="17" spans="1:3" ht="15" customHeight="1" thickBot="1" x14ac:dyDescent="0.25">
      <c r="A17" s="74" t="s">
        <v>83</v>
      </c>
      <c r="B17" s="199">
        <v>9000</v>
      </c>
      <c r="C17" s="199"/>
    </row>
    <row r="18" spans="1:3" x14ac:dyDescent="0.2">
      <c r="A18" s="9" t="s">
        <v>84</v>
      </c>
      <c r="B18" s="200">
        <v>1</v>
      </c>
      <c r="C18" s="200"/>
    </row>
    <row r="19" spans="1:3" x14ac:dyDescent="0.2">
      <c r="A19" s="53" t="s">
        <v>85</v>
      </c>
      <c r="B19" s="201">
        <v>938</v>
      </c>
      <c r="C19" s="201"/>
    </row>
    <row r="20" spans="1:3" x14ac:dyDescent="0.2">
      <c r="A20" s="53" t="s">
        <v>11</v>
      </c>
      <c r="B20" s="202">
        <f t="shared" ref="B20" si="1">B18*B19/1000</f>
        <v>0.93799999999999994</v>
      </c>
      <c r="C20" s="202"/>
    </row>
    <row r="21" spans="1:3" x14ac:dyDescent="0.2">
      <c r="A21" s="53" t="s">
        <v>86</v>
      </c>
      <c r="B21" s="202">
        <v>1.1299999999999999</v>
      </c>
      <c r="C21" s="202"/>
    </row>
    <row r="22" spans="1:3" ht="10.8" thickBot="1" x14ac:dyDescent="0.25">
      <c r="A22" s="16" t="s">
        <v>87</v>
      </c>
      <c r="B22" s="202">
        <f t="shared" ref="B22" si="2">B21*B18</f>
        <v>1.1299999999999999</v>
      </c>
      <c r="C22" s="202"/>
    </row>
    <row r="23" spans="1:3" ht="15.75" customHeight="1" thickBot="1" x14ac:dyDescent="0.25">
      <c r="A23" s="33" t="s">
        <v>88</v>
      </c>
      <c r="B23" s="203">
        <f>B22</f>
        <v>1.1299999999999999</v>
      </c>
      <c r="C23" s="203"/>
    </row>
    <row r="24" spans="1:3" ht="15" customHeight="1" thickBot="1" x14ac:dyDescent="0.25">
      <c r="A24" s="123"/>
      <c r="B24" s="123"/>
      <c r="C24" s="123"/>
    </row>
    <row r="25" spans="1:3" ht="15" customHeight="1" thickBot="1" x14ac:dyDescent="0.25">
      <c r="A25" s="4" t="s">
        <v>30</v>
      </c>
      <c r="B25" s="120">
        <f>B15+B23</f>
        <v>6.01</v>
      </c>
      <c r="C25" s="120"/>
    </row>
    <row r="26" spans="1:3" ht="15" customHeight="1" thickBot="1" x14ac:dyDescent="0.25">
      <c r="A26" s="4" t="s">
        <v>16</v>
      </c>
      <c r="B26" s="120" t="s">
        <v>34</v>
      </c>
      <c r="C26" s="120"/>
    </row>
    <row r="27" spans="1:3" ht="15" customHeight="1" thickBot="1" x14ac:dyDescent="0.25">
      <c r="A27" s="4" t="s">
        <v>18</v>
      </c>
      <c r="B27" s="125">
        <v>40</v>
      </c>
      <c r="C27" s="125"/>
    </row>
    <row r="28" spans="1:3" ht="15" customHeight="1" thickBot="1" x14ac:dyDescent="0.25">
      <c r="A28" s="4" t="s">
        <v>55</v>
      </c>
      <c r="B28" s="120" t="s">
        <v>76</v>
      </c>
      <c r="C28" s="120"/>
    </row>
    <row r="29" spans="1:3" ht="15" customHeight="1" thickBot="1" x14ac:dyDescent="0.25">
      <c r="A29" s="204"/>
      <c r="B29" s="204"/>
      <c r="C29" s="204"/>
    </row>
    <row r="30" spans="1:3" ht="14.4" customHeight="1" x14ac:dyDescent="0.2">
      <c r="A30" s="146" t="s">
        <v>131</v>
      </c>
      <c r="B30" s="146"/>
      <c r="C30" s="146"/>
    </row>
    <row r="31" spans="1:3" x14ac:dyDescent="0.2">
      <c r="A31" s="147" t="s">
        <v>42</v>
      </c>
      <c r="B31" s="147"/>
      <c r="C31" s="147"/>
    </row>
    <row r="32" spans="1:3" x14ac:dyDescent="0.2">
      <c r="A32" s="147" t="s">
        <v>44</v>
      </c>
      <c r="B32" s="147"/>
      <c r="C32" s="147"/>
    </row>
    <row r="33" spans="1:3" ht="10.8" thickBot="1" x14ac:dyDescent="0.25">
      <c r="A33" s="130" t="s">
        <v>89</v>
      </c>
      <c r="B33" s="130"/>
      <c r="C33" s="130"/>
    </row>
    <row r="34" spans="1:3" x14ac:dyDescent="0.2">
      <c r="A34" s="24"/>
      <c r="B34" s="24"/>
      <c r="C34" s="24"/>
    </row>
    <row r="35" spans="1:3" x14ac:dyDescent="0.2">
      <c r="A35" s="24"/>
      <c r="B35" s="24"/>
      <c r="C35" s="24"/>
    </row>
    <row r="36" spans="1:3" x14ac:dyDescent="0.2">
      <c r="A36" s="24"/>
      <c r="B36" s="24"/>
      <c r="C36" s="24"/>
    </row>
    <row r="37" spans="1:3" x14ac:dyDescent="0.2">
      <c r="A37" s="24"/>
      <c r="B37" s="24"/>
      <c r="C37" s="24"/>
    </row>
  </sheetData>
  <mergeCells count="29">
    <mergeCell ref="A29:C29"/>
    <mergeCell ref="A30:C30"/>
    <mergeCell ref="A31:C31"/>
    <mergeCell ref="A32:C32"/>
    <mergeCell ref="A33:C33"/>
    <mergeCell ref="B15:C15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A24:C24"/>
    <mergeCell ref="A16:C16"/>
    <mergeCell ref="A7:C7"/>
    <mergeCell ref="A8:C8"/>
    <mergeCell ref="A9:C9"/>
    <mergeCell ref="B13:C13"/>
    <mergeCell ref="B14:C14"/>
    <mergeCell ref="A1:C1"/>
    <mergeCell ref="A2:C2"/>
    <mergeCell ref="A3:C3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43009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4300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F23"/>
  <sheetViews>
    <sheetView workbookViewId="0">
      <selection activeCell="E18" sqref="E18"/>
    </sheetView>
  </sheetViews>
  <sheetFormatPr defaultColWidth="8.88671875" defaultRowHeight="10.199999999999999" x14ac:dyDescent="0.2"/>
  <cols>
    <col min="1" max="1" width="33.109375" style="1" bestFit="1" customWidth="1"/>
    <col min="2" max="3" width="12.6640625" style="1" customWidth="1"/>
    <col min="4" max="16384" width="8.88671875" style="1"/>
  </cols>
  <sheetData>
    <row r="1" spans="1:3" x14ac:dyDescent="0.2">
      <c r="A1" s="112" t="s">
        <v>22</v>
      </c>
      <c r="B1" s="112"/>
      <c r="C1" s="112"/>
    </row>
    <row r="2" spans="1:3" x14ac:dyDescent="0.2">
      <c r="A2" s="112" t="s">
        <v>23</v>
      </c>
      <c r="B2" s="112"/>
      <c r="C2" s="112"/>
    </row>
    <row r="3" spans="1:3" x14ac:dyDescent="0.2">
      <c r="A3" s="112" t="s">
        <v>24</v>
      </c>
      <c r="B3" s="112"/>
      <c r="C3" s="112"/>
    </row>
    <row r="4" spans="1:3" x14ac:dyDescent="0.2">
      <c r="A4" s="112"/>
      <c r="B4" s="112"/>
      <c r="C4" s="112"/>
    </row>
    <row r="5" spans="1:3" ht="10.8" thickBot="1" x14ac:dyDescent="0.25">
      <c r="A5" s="112" t="s">
        <v>21</v>
      </c>
      <c r="B5" s="112"/>
      <c r="C5" s="112"/>
    </row>
    <row r="6" spans="1:3" ht="15" customHeight="1" thickBot="1" x14ac:dyDescent="0.25">
      <c r="A6" s="126" t="s">
        <v>81</v>
      </c>
      <c r="B6" s="126"/>
      <c r="C6" s="126"/>
    </row>
    <row r="7" spans="1:3" ht="15" customHeight="1" thickBot="1" x14ac:dyDescent="0.25">
      <c r="A7" s="107" t="s">
        <v>129</v>
      </c>
      <c r="B7" s="107"/>
      <c r="C7" s="107"/>
    </row>
    <row r="8" spans="1:3" ht="14.4" customHeight="1" thickBot="1" x14ac:dyDescent="0.25">
      <c r="A8" s="126" t="s">
        <v>0</v>
      </c>
      <c r="B8" s="126"/>
      <c r="C8" s="126"/>
    </row>
    <row r="9" spans="1:3" x14ac:dyDescent="0.2">
      <c r="A9" s="58" t="s">
        <v>1</v>
      </c>
      <c r="B9" s="42">
        <v>10</v>
      </c>
      <c r="C9" s="42">
        <v>1200</v>
      </c>
    </row>
    <row r="10" spans="1:3" ht="15" customHeight="1" x14ac:dyDescent="0.2">
      <c r="A10" s="53" t="s">
        <v>2</v>
      </c>
      <c r="B10" s="43">
        <v>1</v>
      </c>
      <c r="C10" s="43">
        <v>2</v>
      </c>
    </row>
    <row r="11" spans="1:3" ht="15" customHeight="1" thickBot="1" x14ac:dyDescent="0.25">
      <c r="A11" s="54" t="s">
        <v>3</v>
      </c>
      <c r="B11" s="79">
        <f>B9*B10/1000</f>
        <v>0.01</v>
      </c>
      <c r="C11" s="79">
        <f t="shared" ref="C11" si="0">C9*C10/1000</f>
        <v>2.4</v>
      </c>
    </row>
    <row r="12" spans="1:3" ht="15" customHeight="1" x14ac:dyDescent="0.2">
      <c r="A12" s="9" t="s">
        <v>4</v>
      </c>
      <c r="B12" s="140">
        <f>B11+C11</f>
        <v>2.4099999999999997</v>
      </c>
      <c r="C12" s="140"/>
    </row>
    <row r="13" spans="1:3" x14ac:dyDescent="0.2">
      <c r="A13" s="15" t="s">
        <v>5</v>
      </c>
      <c r="B13" s="141">
        <v>1</v>
      </c>
      <c r="C13" s="141"/>
    </row>
    <row r="14" spans="1:3" ht="15" customHeight="1" thickBot="1" x14ac:dyDescent="0.25">
      <c r="A14" s="16" t="s">
        <v>6</v>
      </c>
      <c r="B14" s="142">
        <f>B13*B12</f>
        <v>2.4099999999999997</v>
      </c>
      <c r="C14" s="142"/>
    </row>
    <row r="15" spans="1:3" ht="15" customHeight="1" thickBot="1" x14ac:dyDescent="0.25">
      <c r="A15" s="135"/>
      <c r="B15" s="136"/>
      <c r="C15" s="137"/>
    </row>
    <row r="16" spans="1:3" ht="15" customHeight="1" thickBot="1" x14ac:dyDescent="0.25">
      <c r="A16" s="4" t="s">
        <v>80</v>
      </c>
      <c r="B16" s="120">
        <f>B14</f>
        <v>2.4099999999999997</v>
      </c>
      <c r="C16" s="120"/>
    </row>
    <row r="17" spans="1:6" ht="15" customHeight="1" thickBot="1" x14ac:dyDescent="0.25">
      <c r="A17" s="4" t="s">
        <v>16</v>
      </c>
      <c r="B17" s="120" t="s">
        <v>34</v>
      </c>
      <c r="C17" s="120"/>
    </row>
    <row r="18" spans="1:6" ht="15" customHeight="1" thickBot="1" x14ac:dyDescent="0.25">
      <c r="A18" s="4" t="s">
        <v>18</v>
      </c>
      <c r="B18" s="125">
        <v>16</v>
      </c>
      <c r="C18" s="125"/>
      <c r="F18" s="23"/>
    </row>
    <row r="19" spans="1:6" ht="15" customHeight="1" thickBot="1" x14ac:dyDescent="0.25">
      <c r="A19" s="4" t="s">
        <v>55</v>
      </c>
      <c r="B19" s="120" t="s">
        <v>60</v>
      </c>
      <c r="C19" s="120"/>
    </row>
    <row r="20" spans="1:6" ht="10.8" thickBot="1" x14ac:dyDescent="0.25">
      <c r="A20" s="194"/>
      <c r="B20" s="205"/>
      <c r="C20" s="195"/>
    </row>
    <row r="21" spans="1:6" s="23" customFormat="1" x14ac:dyDescent="0.2">
      <c r="A21" s="146" t="s">
        <v>32</v>
      </c>
      <c r="B21" s="146"/>
      <c r="C21" s="146"/>
    </row>
    <row r="22" spans="1:6" x14ac:dyDescent="0.2">
      <c r="A22" s="147" t="s">
        <v>38</v>
      </c>
      <c r="B22" s="147"/>
      <c r="C22" s="147"/>
    </row>
    <row r="23" spans="1:6" ht="10.8" thickBot="1" x14ac:dyDescent="0.25">
      <c r="A23" s="130" t="s">
        <v>39</v>
      </c>
      <c r="B23" s="130"/>
      <c r="C23" s="130"/>
    </row>
  </sheetData>
  <mergeCells count="20">
    <mergeCell ref="A1:C1"/>
    <mergeCell ref="A2:C2"/>
    <mergeCell ref="A3:C3"/>
    <mergeCell ref="A4:C4"/>
    <mergeCell ref="A5:C5"/>
    <mergeCell ref="A23:C23"/>
    <mergeCell ref="A6:C6"/>
    <mergeCell ref="A7:C7"/>
    <mergeCell ref="A8:C8"/>
    <mergeCell ref="A20:C20"/>
    <mergeCell ref="A15:C15"/>
    <mergeCell ref="B12:C12"/>
    <mergeCell ref="B13:C13"/>
    <mergeCell ref="B14:C14"/>
    <mergeCell ref="B16:C16"/>
    <mergeCell ref="B17:C17"/>
    <mergeCell ref="B18:C18"/>
    <mergeCell ref="B19:C19"/>
    <mergeCell ref="A21:C21"/>
    <mergeCell ref="A22:C2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8193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819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F29"/>
  <sheetViews>
    <sheetView workbookViewId="0">
      <selection activeCell="I17" sqref="I17"/>
    </sheetView>
  </sheetViews>
  <sheetFormatPr defaultColWidth="8.88671875" defaultRowHeight="10.199999999999999" x14ac:dyDescent="0.2"/>
  <cols>
    <col min="1" max="1" width="33.109375" style="1" bestFit="1" customWidth="1"/>
    <col min="2" max="6" width="8.6640625" style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ht="10.8" thickBot="1" x14ac:dyDescent="0.25">
      <c r="A5" s="112" t="s">
        <v>21</v>
      </c>
      <c r="B5" s="112"/>
      <c r="C5" s="112"/>
      <c r="D5" s="112"/>
      <c r="E5" s="112"/>
      <c r="F5" s="112"/>
    </row>
    <row r="6" spans="1:6" ht="14.4" customHeight="1" x14ac:dyDescent="0.2">
      <c r="A6" s="108" t="s">
        <v>110</v>
      </c>
      <c r="B6" s="109"/>
      <c r="C6" s="109"/>
      <c r="D6" s="109"/>
      <c r="E6" s="109"/>
      <c r="F6" s="110"/>
    </row>
    <row r="7" spans="1:6" ht="9.6" customHeight="1" thickBot="1" x14ac:dyDescent="0.25">
      <c r="A7" s="178"/>
      <c r="B7" s="179"/>
      <c r="C7" s="179"/>
      <c r="D7" s="179"/>
      <c r="E7" s="179"/>
      <c r="F7" s="180"/>
    </row>
    <row r="8" spans="1:6" ht="14.4" customHeight="1" thickBot="1" x14ac:dyDescent="0.25">
      <c r="A8" s="148" t="s">
        <v>0</v>
      </c>
      <c r="B8" s="149"/>
      <c r="C8" s="149"/>
      <c r="D8" s="149"/>
      <c r="E8" s="149"/>
      <c r="F8" s="150"/>
    </row>
    <row r="9" spans="1:6" ht="10.8" thickBot="1" x14ac:dyDescent="0.25">
      <c r="A9" s="74" t="s">
        <v>1</v>
      </c>
      <c r="B9" s="67">
        <v>20</v>
      </c>
      <c r="C9" s="67">
        <v>600</v>
      </c>
      <c r="D9" s="67">
        <v>1200</v>
      </c>
      <c r="E9" s="97"/>
      <c r="F9" s="97"/>
    </row>
    <row r="10" spans="1:6" ht="15" customHeight="1" x14ac:dyDescent="0.2">
      <c r="A10" s="58" t="s">
        <v>2</v>
      </c>
      <c r="B10" s="14">
        <v>3</v>
      </c>
      <c r="C10" s="14">
        <v>3</v>
      </c>
      <c r="D10" s="14">
        <v>2</v>
      </c>
      <c r="E10" s="96"/>
      <c r="F10" s="96"/>
    </row>
    <row r="11" spans="1:6" ht="15" customHeight="1" thickBot="1" x14ac:dyDescent="0.25">
      <c r="A11" s="54" t="s">
        <v>3</v>
      </c>
      <c r="B11" s="79">
        <f>B9*B10/1000</f>
        <v>0.06</v>
      </c>
      <c r="C11" s="79">
        <f t="shared" ref="C11:D11" si="0">C9*C10/1000</f>
        <v>1.8</v>
      </c>
      <c r="D11" s="79">
        <f t="shared" si="0"/>
        <v>2.4</v>
      </c>
      <c r="E11" s="95"/>
      <c r="F11" s="95"/>
    </row>
    <row r="12" spans="1:6" ht="15" customHeight="1" x14ac:dyDescent="0.2">
      <c r="A12" s="9" t="s">
        <v>4</v>
      </c>
      <c r="B12" s="151">
        <f>B11+C11+D11</f>
        <v>4.26</v>
      </c>
      <c r="C12" s="152"/>
      <c r="D12" s="152"/>
      <c r="E12" s="152"/>
      <c r="F12" s="153"/>
    </row>
    <row r="13" spans="1:6" x14ac:dyDescent="0.2">
      <c r="A13" s="15" t="s">
        <v>5</v>
      </c>
      <c r="B13" s="154">
        <v>1</v>
      </c>
      <c r="C13" s="155"/>
      <c r="D13" s="155"/>
      <c r="E13" s="155"/>
      <c r="F13" s="156"/>
    </row>
    <row r="14" spans="1:6" ht="15" customHeight="1" thickBot="1" x14ac:dyDescent="0.25">
      <c r="A14" s="16" t="s">
        <v>6</v>
      </c>
      <c r="B14" s="157">
        <f>B13*B12</f>
        <v>4.26</v>
      </c>
      <c r="C14" s="158"/>
      <c r="D14" s="158"/>
      <c r="E14" s="158"/>
      <c r="F14" s="159"/>
    </row>
    <row r="15" spans="1:6" ht="15" customHeight="1" thickBot="1" x14ac:dyDescent="0.25">
      <c r="A15" s="108" t="s">
        <v>7</v>
      </c>
      <c r="B15" s="109"/>
      <c r="C15" s="109"/>
      <c r="D15" s="109"/>
      <c r="E15" s="109"/>
      <c r="F15" s="110"/>
    </row>
    <row r="16" spans="1:6" ht="31.2" thickBot="1" x14ac:dyDescent="0.25">
      <c r="A16" s="33" t="s">
        <v>8</v>
      </c>
      <c r="B16" s="72" t="s">
        <v>9</v>
      </c>
      <c r="C16" s="72" t="s">
        <v>10</v>
      </c>
      <c r="D16" s="72" t="s">
        <v>11</v>
      </c>
      <c r="E16" s="35" t="s">
        <v>12</v>
      </c>
      <c r="F16" s="35" t="s">
        <v>13</v>
      </c>
    </row>
    <row r="17" spans="1:6" ht="10.8" thickBot="1" x14ac:dyDescent="0.25">
      <c r="A17" s="3" t="s">
        <v>20</v>
      </c>
      <c r="B17" s="7">
        <v>2500</v>
      </c>
      <c r="C17" s="22">
        <v>2</v>
      </c>
      <c r="D17" s="22">
        <f>C17*B17/1000</f>
        <v>5</v>
      </c>
      <c r="E17" s="8">
        <v>0.75</v>
      </c>
      <c r="F17" s="79">
        <f>E17*D17</f>
        <v>3.75</v>
      </c>
    </row>
    <row r="18" spans="1:6" ht="15" customHeight="1" thickBot="1" x14ac:dyDescent="0.25">
      <c r="A18" s="3" t="s">
        <v>14</v>
      </c>
      <c r="B18" s="113">
        <f>F17</f>
        <v>3.75</v>
      </c>
      <c r="C18" s="114"/>
      <c r="D18" s="114"/>
      <c r="E18" s="114"/>
      <c r="F18" s="115"/>
    </row>
    <row r="19" spans="1:6" ht="15" customHeight="1" thickBot="1" x14ac:dyDescent="0.25">
      <c r="A19" s="135"/>
      <c r="B19" s="136"/>
      <c r="C19" s="136"/>
      <c r="D19" s="136"/>
      <c r="E19" s="136"/>
      <c r="F19" s="137"/>
    </row>
    <row r="20" spans="1:6" ht="15" customHeight="1" thickBot="1" x14ac:dyDescent="0.25">
      <c r="A20" s="4" t="s">
        <v>30</v>
      </c>
      <c r="B20" s="160">
        <f>B14+B18</f>
        <v>8.01</v>
      </c>
      <c r="C20" s="161"/>
      <c r="D20" s="161"/>
      <c r="E20" s="161"/>
      <c r="F20" s="162"/>
    </row>
    <row r="21" spans="1:6" ht="15" customHeight="1" thickBot="1" x14ac:dyDescent="0.25">
      <c r="A21" s="4" t="s">
        <v>16</v>
      </c>
      <c r="B21" s="160" t="s">
        <v>34</v>
      </c>
      <c r="C21" s="161"/>
      <c r="D21" s="161"/>
      <c r="E21" s="161"/>
      <c r="F21" s="162"/>
    </row>
    <row r="22" spans="1:6" ht="15" customHeight="1" thickBot="1" x14ac:dyDescent="0.25">
      <c r="A22" s="4" t="s">
        <v>18</v>
      </c>
      <c r="B22" s="206">
        <v>50</v>
      </c>
      <c r="C22" s="207"/>
      <c r="D22" s="207"/>
      <c r="E22" s="207"/>
      <c r="F22" s="208"/>
    </row>
    <row r="23" spans="1:6" ht="15" customHeight="1" thickBot="1" x14ac:dyDescent="0.25">
      <c r="A23" s="4" t="s">
        <v>55</v>
      </c>
      <c r="B23" s="160" t="s">
        <v>90</v>
      </c>
      <c r="C23" s="161"/>
      <c r="D23" s="161"/>
      <c r="E23" s="161"/>
      <c r="F23" s="162"/>
    </row>
    <row r="24" spans="1:6" ht="15" customHeight="1" thickBot="1" x14ac:dyDescent="0.25">
      <c r="A24" s="143"/>
      <c r="B24" s="144"/>
      <c r="C24" s="144"/>
      <c r="D24" s="144"/>
      <c r="E24" s="144"/>
      <c r="F24" s="145"/>
    </row>
    <row r="25" spans="1:6" s="23" customFormat="1" ht="9.6" customHeight="1" thickBot="1" x14ac:dyDescent="0.25">
      <c r="A25" s="169" t="s">
        <v>91</v>
      </c>
      <c r="B25" s="170"/>
      <c r="C25" s="170"/>
      <c r="D25" s="170"/>
      <c r="E25" s="170"/>
      <c r="F25" s="171"/>
    </row>
    <row r="26" spans="1:6" ht="10.8" thickBot="1" x14ac:dyDescent="0.25">
      <c r="A26" s="169" t="s">
        <v>38</v>
      </c>
      <c r="B26" s="170"/>
      <c r="C26" s="170"/>
      <c r="D26" s="170"/>
      <c r="E26" s="170"/>
      <c r="F26" s="171"/>
    </row>
    <row r="27" spans="1:6" x14ac:dyDescent="0.2">
      <c r="A27" s="169" t="s">
        <v>39</v>
      </c>
      <c r="B27" s="170"/>
      <c r="C27" s="170"/>
      <c r="D27" s="170"/>
      <c r="E27" s="170"/>
      <c r="F27" s="171"/>
    </row>
    <row r="28" spans="1:6" s="23" customFormat="1" x14ac:dyDescent="0.2">
      <c r="A28" s="175" t="s">
        <v>26</v>
      </c>
      <c r="B28" s="176"/>
      <c r="C28" s="176"/>
      <c r="D28" s="176"/>
      <c r="E28" s="176"/>
      <c r="F28" s="177"/>
    </row>
    <row r="29" spans="1:6" s="23" customFormat="1" ht="10.8" thickBot="1" x14ac:dyDescent="0.25">
      <c r="A29" s="172" t="s">
        <v>92</v>
      </c>
      <c r="B29" s="173"/>
      <c r="C29" s="173"/>
      <c r="D29" s="173"/>
      <c r="E29" s="173"/>
      <c r="F29" s="174"/>
    </row>
  </sheetData>
  <mergeCells count="23">
    <mergeCell ref="B20:F20"/>
    <mergeCell ref="A28:F28"/>
    <mergeCell ref="A29:F29"/>
    <mergeCell ref="B21:F21"/>
    <mergeCell ref="B22:F22"/>
    <mergeCell ref="B23:F23"/>
    <mergeCell ref="A24:F24"/>
    <mergeCell ref="A15:F15"/>
    <mergeCell ref="A26:F26"/>
    <mergeCell ref="A27:F27"/>
    <mergeCell ref="A1:F1"/>
    <mergeCell ref="A2:F2"/>
    <mergeCell ref="A3:F3"/>
    <mergeCell ref="A4:F4"/>
    <mergeCell ref="A5:F5"/>
    <mergeCell ref="A8:F8"/>
    <mergeCell ref="B12:F12"/>
    <mergeCell ref="A6:F7"/>
    <mergeCell ref="B13:F13"/>
    <mergeCell ref="B14:F14"/>
    <mergeCell ref="A25:F25"/>
    <mergeCell ref="B18:F18"/>
    <mergeCell ref="A19:F19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44033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44033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C23"/>
  <sheetViews>
    <sheetView workbookViewId="0">
      <selection activeCell="E20" sqref="E20"/>
    </sheetView>
  </sheetViews>
  <sheetFormatPr defaultColWidth="8.88671875" defaultRowHeight="10.199999999999999" x14ac:dyDescent="0.2"/>
  <cols>
    <col min="1" max="1" width="33.109375" style="1" bestFit="1" customWidth="1"/>
    <col min="2" max="3" width="10.6640625" style="1" customWidth="1"/>
    <col min="4" max="16384" width="8.88671875" style="1"/>
  </cols>
  <sheetData>
    <row r="1" spans="1:3" x14ac:dyDescent="0.2">
      <c r="A1" s="112" t="s">
        <v>22</v>
      </c>
      <c r="B1" s="112"/>
      <c r="C1" s="112"/>
    </row>
    <row r="2" spans="1:3" x14ac:dyDescent="0.2">
      <c r="A2" s="112" t="s">
        <v>23</v>
      </c>
      <c r="B2" s="112"/>
      <c r="C2" s="112"/>
    </row>
    <row r="3" spans="1:3" x14ac:dyDescent="0.2">
      <c r="A3" s="112" t="s">
        <v>24</v>
      </c>
      <c r="B3" s="112"/>
      <c r="C3" s="112"/>
    </row>
    <row r="4" spans="1:3" x14ac:dyDescent="0.2">
      <c r="A4" s="112"/>
      <c r="B4" s="112"/>
      <c r="C4" s="112"/>
    </row>
    <row r="5" spans="1:3" ht="10.8" thickBot="1" x14ac:dyDescent="0.25">
      <c r="A5" s="112" t="s">
        <v>21</v>
      </c>
      <c r="B5" s="112"/>
      <c r="C5" s="112"/>
    </row>
    <row r="6" spans="1:3" ht="15" customHeight="1" thickBot="1" x14ac:dyDescent="0.25">
      <c r="A6" s="148" t="s">
        <v>111</v>
      </c>
      <c r="B6" s="149"/>
      <c r="C6" s="150"/>
    </row>
    <row r="7" spans="1:3" ht="10.8" thickBot="1" x14ac:dyDescent="0.25">
      <c r="A7" s="107" t="s">
        <v>133</v>
      </c>
      <c r="B7" s="107"/>
      <c r="C7" s="107"/>
    </row>
    <row r="8" spans="1:3" ht="14.4" customHeight="1" thickBot="1" x14ac:dyDescent="0.25">
      <c r="A8" s="126" t="s">
        <v>0</v>
      </c>
      <c r="B8" s="126"/>
      <c r="C8" s="126"/>
    </row>
    <row r="9" spans="1:3" ht="10.8" thickBot="1" x14ac:dyDescent="0.25">
      <c r="A9" s="74" t="s">
        <v>1</v>
      </c>
      <c r="B9" s="67">
        <v>80</v>
      </c>
      <c r="C9" s="67">
        <v>1200</v>
      </c>
    </row>
    <row r="10" spans="1:3" x14ac:dyDescent="0.2">
      <c r="A10" s="58" t="s">
        <v>2</v>
      </c>
      <c r="B10" s="14">
        <v>2</v>
      </c>
      <c r="C10" s="14">
        <v>2</v>
      </c>
    </row>
    <row r="11" spans="1:3" ht="10.8" thickBot="1" x14ac:dyDescent="0.25">
      <c r="A11" s="53" t="s">
        <v>3</v>
      </c>
      <c r="B11" s="45">
        <f>B9*B10/1000</f>
        <v>0.16</v>
      </c>
      <c r="C11" s="45">
        <f t="shared" ref="C11" si="0">C9*C10/1000</f>
        <v>2.4</v>
      </c>
    </row>
    <row r="12" spans="1:3" x14ac:dyDescent="0.2">
      <c r="A12" s="53" t="s">
        <v>4</v>
      </c>
      <c r="B12" s="140">
        <f>B11+C11</f>
        <v>2.56</v>
      </c>
      <c r="C12" s="140"/>
    </row>
    <row r="13" spans="1:3" x14ac:dyDescent="0.2">
      <c r="A13" s="15" t="s">
        <v>5</v>
      </c>
      <c r="B13" s="141">
        <v>1</v>
      </c>
      <c r="C13" s="141"/>
    </row>
    <row r="14" spans="1:3" ht="10.8" thickBot="1" x14ac:dyDescent="0.25">
      <c r="A14" s="16" t="s">
        <v>6</v>
      </c>
      <c r="B14" s="142">
        <f>B13*B12</f>
        <v>2.56</v>
      </c>
      <c r="C14" s="142"/>
    </row>
    <row r="15" spans="1:3" ht="10.8" thickBot="1" x14ac:dyDescent="0.25">
      <c r="A15" s="88"/>
      <c r="B15" s="88"/>
      <c r="C15" s="88"/>
    </row>
    <row r="16" spans="1:3" ht="10.8" thickBot="1" x14ac:dyDescent="0.25">
      <c r="A16" s="4" t="s">
        <v>80</v>
      </c>
      <c r="B16" s="120">
        <f>B14</f>
        <v>2.56</v>
      </c>
      <c r="C16" s="120"/>
    </row>
    <row r="17" spans="1:3" ht="10.8" thickBot="1" x14ac:dyDescent="0.25">
      <c r="A17" s="4" t="s">
        <v>16</v>
      </c>
      <c r="B17" s="120" t="s">
        <v>34</v>
      </c>
      <c r="C17" s="120"/>
    </row>
    <row r="18" spans="1:3" ht="10.8" thickBot="1" x14ac:dyDescent="0.25">
      <c r="A18" s="4" t="s">
        <v>18</v>
      </c>
      <c r="B18" s="125">
        <v>16</v>
      </c>
      <c r="C18" s="125"/>
    </row>
    <row r="19" spans="1:3" ht="10.8" thickBot="1" x14ac:dyDescent="0.25">
      <c r="A19" s="4" t="s">
        <v>55</v>
      </c>
      <c r="B19" s="120" t="s">
        <v>61</v>
      </c>
      <c r="C19" s="120"/>
    </row>
    <row r="20" spans="1:3" ht="15" customHeight="1" thickBot="1" x14ac:dyDescent="0.25">
      <c r="A20" s="143"/>
      <c r="B20" s="144"/>
      <c r="C20" s="145"/>
    </row>
    <row r="21" spans="1:3" s="23" customFormat="1" x14ac:dyDescent="0.2">
      <c r="A21" s="146" t="s">
        <v>40</v>
      </c>
      <c r="B21" s="146"/>
      <c r="C21" s="146"/>
    </row>
    <row r="22" spans="1:3" x14ac:dyDescent="0.2">
      <c r="A22" s="147" t="s">
        <v>36</v>
      </c>
      <c r="B22" s="147"/>
      <c r="C22" s="147"/>
    </row>
    <row r="23" spans="1:3" ht="10.8" thickBot="1" x14ac:dyDescent="0.25">
      <c r="A23" s="130" t="s">
        <v>37</v>
      </c>
      <c r="B23" s="130"/>
      <c r="C23" s="130"/>
    </row>
  </sheetData>
  <mergeCells count="19">
    <mergeCell ref="A23:C23"/>
    <mergeCell ref="A1:C1"/>
    <mergeCell ref="A2:C2"/>
    <mergeCell ref="A3:C3"/>
    <mergeCell ref="A4:C4"/>
    <mergeCell ref="A5:C5"/>
    <mergeCell ref="A6:C6"/>
    <mergeCell ref="A7:C7"/>
    <mergeCell ref="A8:C8"/>
    <mergeCell ref="A20:C20"/>
    <mergeCell ref="B12:C12"/>
    <mergeCell ref="B13:C13"/>
    <mergeCell ref="B14:C14"/>
    <mergeCell ref="B16:C16"/>
    <mergeCell ref="B17:C17"/>
    <mergeCell ref="B18:C18"/>
    <mergeCell ref="B19:C19"/>
    <mergeCell ref="A21:C21"/>
    <mergeCell ref="A22:C2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0241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024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C23"/>
  <sheetViews>
    <sheetView workbookViewId="0">
      <selection activeCell="E15" sqref="E15"/>
    </sheetView>
  </sheetViews>
  <sheetFormatPr defaultColWidth="8.88671875" defaultRowHeight="10.199999999999999" x14ac:dyDescent="0.2"/>
  <cols>
    <col min="1" max="1" width="33.109375" style="1" bestFit="1" customWidth="1"/>
    <col min="2" max="3" width="12.6640625" style="1" customWidth="1"/>
    <col min="4" max="16384" width="8.88671875" style="1"/>
  </cols>
  <sheetData>
    <row r="1" spans="1:3" x14ac:dyDescent="0.2">
      <c r="A1" s="112" t="s">
        <v>22</v>
      </c>
      <c r="B1" s="112"/>
      <c r="C1" s="112"/>
    </row>
    <row r="2" spans="1:3" x14ac:dyDescent="0.2">
      <c r="A2" s="112" t="s">
        <v>23</v>
      </c>
      <c r="B2" s="112"/>
      <c r="C2" s="112"/>
    </row>
    <row r="3" spans="1:3" x14ac:dyDescent="0.2">
      <c r="A3" s="112" t="s">
        <v>24</v>
      </c>
      <c r="B3" s="112"/>
      <c r="C3" s="112"/>
    </row>
    <row r="4" spans="1:3" x14ac:dyDescent="0.2">
      <c r="A4" s="112"/>
      <c r="B4" s="112"/>
      <c r="C4" s="112"/>
    </row>
    <row r="5" spans="1:3" ht="10.8" thickBot="1" x14ac:dyDescent="0.25">
      <c r="A5" s="112" t="s">
        <v>21</v>
      </c>
      <c r="B5" s="112"/>
      <c r="C5" s="112"/>
    </row>
    <row r="6" spans="1:3" ht="15" customHeight="1" thickBot="1" x14ac:dyDescent="0.25">
      <c r="A6" s="108" t="s">
        <v>93</v>
      </c>
      <c r="B6" s="109"/>
      <c r="C6" s="110"/>
    </row>
    <row r="7" spans="1:3" ht="15" customHeight="1" thickBot="1" x14ac:dyDescent="0.25">
      <c r="A7" s="211" t="s">
        <v>129</v>
      </c>
      <c r="B7" s="212"/>
      <c r="C7" s="213"/>
    </row>
    <row r="8" spans="1:3" ht="15" customHeight="1" thickBot="1" x14ac:dyDescent="0.25">
      <c r="A8" s="148" t="s">
        <v>0</v>
      </c>
      <c r="B8" s="149"/>
      <c r="C8" s="150"/>
    </row>
    <row r="9" spans="1:3" ht="10.8" thickBot="1" x14ac:dyDescent="0.25">
      <c r="A9" s="74" t="s">
        <v>1</v>
      </c>
      <c r="B9" s="67">
        <v>80</v>
      </c>
      <c r="C9" s="67">
        <v>1200</v>
      </c>
    </row>
    <row r="10" spans="1:3" x14ac:dyDescent="0.2">
      <c r="A10" s="58" t="s">
        <v>2</v>
      </c>
      <c r="B10" s="14">
        <v>10</v>
      </c>
      <c r="C10" s="14">
        <v>2</v>
      </c>
    </row>
    <row r="11" spans="1:3" ht="10.8" thickBot="1" x14ac:dyDescent="0.25">
      <c r="A11" s="54" t="s">
        <v>3</v>
      </c>
      <c r="B11" s="79">
        <f>B9*B10/1000</f>
        <v>0.8</v>
      </c>
      <c r="C11" s="79">
        <f t="shared" ref="C11" si="0">C9*C10/1000</f>
        <v>2.4</v>
      </c>
    </row>
    <row r="12" spans="1:3" x14ac:dyDescent="0.2">
      <c r="A12" s="9" t="s">
        <v>4</v>
      </c>
      <c r="B12" s="151">
        <f>B11+C11</f>
        <v>3.2</v>
      </c>
      <c r="C12" s="153"/>
    </row>
    <row r="13" spans="1:3" ht="10.8" thickBot="1" x14ac:dyDescent="0.25">
      <c r="A13" s="98" t="s">
        <v>5</v>
      </c>
      <c r="B13" s="209">
        <v>1</v>
      </c>
      <c r="C13" s="210"/>
    </row>
    <row r="14" spans="1:3" ht="10.8" thickBot="1" x14ac:dyDescent="0.25">
      <c r="A14" s="33" t="s">
        <v>6</v>
      </c>
      <c r="B14" s="113">
        <f>B13*B12</f>
        <v>3.2</v>
      </c>
      <c r="C14" s="115"/>
    </row>
    <row r="15" spans="1:3" ht="10.8" thickBot="1" x14ac:dyDescent="0.25">
      <c r="A15" s="90"/>
      <c r="B15" s="91"/>
      <c r="C15" s="92"/>
    </row>
    <row r="16" spans="1:3" ht="10.8" thickBot="1" x14ac:dyDescent="0.25">
      <c r="A16" s="4" t="s">
        <v>15</v>
      </c>
      <c r="B16" s="160">
        <f>B14</f>
        <v>3.2</v>
      </c>
      <c r="C16" s="162"/>
    </row>
    <row r="17" spans="1:3" ht="15" customHeight="1" thickBot="1" x14ac:dyDescent="0.25">
      <c r="A17" s="4" t="s">
        <v>16</v>
      </c>
      <c r="B17" s="160" t="s">
        <v>34</v>
      </c>
      <c r="C17" s="162"/>
    </row>
    <row r="18" spans="1:3" ht="10.8" thickBot="1" x14ac:dyDescent="0.25">
      <c r="A18" s="4" t="s">
        <v>18</v>
      </c>
      <c r="B18" s="206">
        <v>16</v>
      </c>
      <c r="C18" s="208"/>
    </row>
    <row r="19" spans="1:3" ht="10.8" thickBot="1" x14ac:dyDescent="0.25">
      <c r="A19" s="4" t="s">
        <v>55</v>
      </c>
      <c r="B19" s="160" t="s">
        <v>61</v>
      </c>
      <c r="C19" s="162"/>
    </row>
    <row r="20" spans="1:3" ht="10.8" thickBot="1" x14ac:dyDescent="0.25">
      <c r="A20" s="64"/>
      <c r="B20" s="65"/>
      <c r="C20" s="66"/>
    </row>
    <row r="21" spans="1:3" s="23" customFormat="1" x14ac:dyDescent="0.2">
      <c r="A21" s="169" t="s">
        <v>35</v>
      </c>
      <c r="B21" s="170"/>
      <c r="C21" s="171"/>
    </row>
    <row r="22" spans="1:3" x14ac:dyDescent="0.2">
      <c r="A22" s="175" t="s">
        <v>36</v>
      </c>
      <c r="B22" s="176"/>
      <c r="C22" s="177"/>
    </row>
    <row r="23" spans="1:3" ht="10.8" thickBot="1" x14ac:dyDescent="0.25">
      <c r="A23" s="172" t="s">
        <v>37</v>
      </c>
      <c r="B23" s="173"/>
      <c r="C23" s="174"/>
    </row>
  </sheetData>
  <mergeCells count="18">
    <mergeCell ref="A6:C6"/>
    <mergeCell ref="A7:C7"/>
    <mergeCell ref="A8:C8"/>
    <mergeCell ref="A1:C1"/>
    <mergeCell ref="A2:C2"/>
    <mergeCell ref="A3:C3"/>
    <mergeCell ref="A4:C4"/>
    <mergeCell ref="A5:C5"/>
    <mergeCell ref="B12:C12"/>
    <mergeCell ref="B13:C13"/>
    <mergeCell ref="A21:C21"/>
    <mergeCell ref="A22:C22"/>
    <mergeCell ref="A23:C23"/>
    <mergeCell ref="B14:C14"/>
    <mergeCell ref="B16:C16"/>
    <mergeCell ref="B17:C17"/>
    <mergeCell ref="B18:C18"/>
    <mergeCell ref="B19:C19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9217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9217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D38"/>
  <sheetViews>
    <sheetView workbookViewId="0">
      <selection activeCell="A30" sqref="A30:XFD31"/>
    </sheetView>
  </sheetViews>
  <sheetFormatPr defaultColWidth="8.88671875" defaultRowHeight="10.199999999999999" x14ac:dyDescent="0.2"/>
  <cols>
    <col min="1" max="1" width="33.109375" style="1" bestFit="1" customWidth="1"/>
    <col min="2" max="2" width="7" style="1" bestFit="1" customWidth="1"/>
    <col min="3" max="3" width="9.109375" style="1" bestFit="1" customWidth="1"/>
    <col min="4" max="4" width="9.33203125" style="1" customWidth="1"/>
    <col min="5" max="16384" width="8.88671875" style="1"/>
  </cols>
  <sheetData>
    <row r="1" spans="1:4" x14ac:dyDescent="0.2">
      <c r="A1" s="112" t="s">
        <v>22</v>
      </c>
      <c r="B1" s="112"/>
      <c r="C1" s="112"/>
      <c r="D1" s="112"/>
    </row>
    <row r="2" spans="1:4" x14ac:dyDescent="0.2">
      <c r="A2" s="112" t="s">
        <v>23</v>
      </c>
      <c r="B2" s="112"/>
      <c r="C2" s="112"/>
      <c r="D2" s="112"/>
    </row>
    <row r="3" spans="1:4" x14ac:dyDescent="0.2">
      <c r="A3" s="112" t="s">
        <v>24</v>
      </c>
      <c r="B3" s="112"/>
      <c r="C3" s="112"/>
      <c r="D3" s="112"/>
    </row>
    <row r="4" spans="1:4" x14ac:dyDescent="0.2">
      <c r="A4" s="112"/>
      <c r="B4" s="112"/>
      <c r="C4" s="112"/>
      <c r="D4" s="112"/>
    </row>
    <row r="5" spans="1:4" ht="10.8" thickBot="1" x14ac:dyDescent="0.25">
      <c r="A5" s="112" t="s">
        <v>21</v>
      </c>
      <c r="B5" s="112"/>
      <c r="C5" s="112"/>
      <c r="D5" s="112"/>
    </row>
    <row r="6" spans="1:4" ht="15" customHeight="1" x14ac:dyDescent="0.2">
      <c r="A6" s="108" t="s">
        <v>112</v>
      </c>
      <c r="B6" s="109"/>
      <c r="C6" s="109"/>
      <c r="D6" s="110"/>
    </row>
    <row r="7" spans="1:4" ht="15" customHeight="1" thickBot="1" x14ac:dyDescent="0.25">
      <c r="A7" s="178"/>
      <c r="B7" s="179"/>
      <c r="C7" s="179"/>
      <c r="D7" s="180"/>
    </row>
    <row r="8" spans="1:4" ht="14.4" customHeight="1" thickBot="1" x14ac:dyDescent="0.25">
      <c r="A8" s="126" t="s">
        <v>0</v>
      </c>
      <c r="B8" s="126"/>
      <c r="C8" s="126"/>
      <c r="D8" s="126"/>
    </row>
    <row r="9" spans="1:4" ht="10.8" thickBot="1" x14ac:dyDescent="0.25">
      <c r="A9" s="25" t="s">
        <v>1</v>
      </c>
      <c r="B9" s="76">
        <v>80</v>
      </c>
      <c r="C9" s="76">
        <v>1200</v>
      </c>
      <c r="D9" s="26">
        <v>15000</v>
      </c>
    </row>
    <row r="10" spans="1:4" x14ac:dyDescent="0.2">
      <c r="A10" s="58" t="s">
        <v>2</v>
      </c>
      <c r="B10" s="14">
        <v>2</v>
      </c>
      <c r="C10" s="14">
        <v>5</v>
      </c>
      <c r="D10" s="14">
        <v>1</v>
      </c>
    </row>
    <row r="11" spans="1:4" ht="15" customHeight="1" thickBot="1" x14ac:dyDescent="0.25">
      <c r="A11" s="54" t="s">
        <v>3</v>
      </c>
      <c r="B11" s="79">
        <f>B9*B10/1000</f>
        <v>0.16</v>
      </c>
      <c r="C11" s="79">
        <f t="shared" ref="C11" si="0">C9*C10/1000</f>
        <v>6</v>
      </c>
      <c r="D11" s="79">
        <v>15</v>
      </c>
    </row>
    <row r="12" spans="1:4" ht="15" customHeight="1" x14ac:dyDescent="0.2">
      <c r="A12" s="9" t="s">
        <v>4</v>
      </c>
      <c r="B12" s="140">
        <f>B11+C11+D11</f>
        <v>21.16</v>
      </c>
      <c r="C12" s="140"/>
      <c r="D12" s="140"/>
    </row>
    <row r="13" spans="1:4" x14ac:dyDescent="0.2">
      <c r="A13" s="15" t="s">
        <v>5</v>
      </c>
      <c r="B13" s="141">
        <v>1</v>
      </c>
      <c r="C13" s="141"/>
      <c r="D13" s="141"/>
    </row>
    <row r="14" spans="1:4" ht="15" customHeight="1" thickBot="1" x14ac:dyDescent="0.25">
      <c r="A14" s="16" t="s">
        <v>6</v>
      </c>
      <c r="B14" s="142">
        <f>B13*B12</f>
        <v>21.16</v>
      </c>
      <c r="C14" s="142"/>
      <c r="D14" s="142"/>
    </row>
    <row r="15" spans="1:4" ht="10.8" thickBot="1" x14ac:dyDescent="0.25">
      <c r="A15" s="123" t="s">
        <v>82</v>
      </c>
      <c r="B15" s="123"/>
      <c r="C15" s="123"/>
      <c r="D15" s="123"/>
    </row>
    <row r="16" spans="1:4" s="23" customFormat="1" ht="10.8" thickBot="1" x14ac:dyDescent="0.25">
      <c r="A16" s="25" t="s">
        <v>83</v>
      </c>
      <c r="B16" s="214">
        <v>9000</v>
      </c>
      <c r="C16" s="214"/>
      <c r="D16" s="214"/>
    </row>
    <row r="17" spans="1:4" s="23" customFormat="1" x14ac:dyDescent="0.2">
      <c r="A17" s="58" t="s">
        <v>84</v>
      </c>
      <c r="B17" s="215">
        <v>1</v>
      </c>
      <c r="C17" s="215"/>
      <c r="D17" s="215"/>
    </row>
    <row r="18" spans="1:4" s="23" customFormat="1" x14ac:dyDescent="0.2">
      <c r="A18" s="53" t="s">
        <v>85</v>
      </c>
      <c r="B18" s="201">
        <v>938</v>
      </c>
      <c r="C18" s="201"/>
      <c r="D18" s="201"/>
    </row>
    <row r="19" spans="1:4" s="23" customFormat="1" x14ac:dyDescent="0.2">
      <c r="A19" s="53" t="s">
        <v>11</v>
      </c>
      <c r="B19" s="202">
        <f t="shared" ref="B19" si="1">B17*B18/1000</f>
        <v>0.93799999999999994</v>
      </c>
      <c r="C19" s="202"/>
      <c r="D19" s="202"/>
    </row>
    <row r="20" spans="1:4" s="23" customFormat="1" x14ac:dyDescent="0.2">
      <c r="A20" s="53" t="s">
        <v>86</v>
      </c>
      <c r="B20" s="216">
        <v>1.1299999999999999</v>
      </c>
      <c r="C20" s="216"/>
      <c r="D20" s="216"/>
    </row>
    <row r="21" spans="1:4" s="23" customFormat="1" ht="10.8" thickBot="1" x14ac:dyDescent="0.25">
      <c r="A21" s="16" t="s">
        <v>87</v>
      </c>
      <c r="B21" s="217">
        <f t="shared" ref="B21" si="2">B20*B17</f>
        <v>1.1299999999999999</v>
      </c>
      <c r="C21" s="217"/>
      <c r="D21" s="217"/>
    </row>
    <row r="22" spans="1:4" s="23" customFormat="1" ht="10.8" thickBot="1" x14ac:dyDescent="0.25">
      <c r="A22" s="33" t="s">
        <v>88</v>
      </c>
      <c r="B22" s="203">
        <f>B21</f>
        <v>1.1299999999999999</v>
      </c>
      <c r="C22" s="203"/>
      <c r="D22" s="203"/>
    </row>
    <row r="23" spans="1:4" ht="10.8" thickBot="1" x14ac:dyDescent="0.25">
      <c r="A23" s="123"/>
      <c r="B23" s="123"/>
      <c r="C23" s="123"/>
      <c r="D23" s="123"/>
    </row>
    <row r="24" spans="1:4" ht="10.8" thickBot="1" x14ac:dyDescent="0.25">
      <c r="A24" s="4" t="s">
        <v>30</v>
      </c>
      <c r="B24" s="120">
        <f>B14+B22</f>
        <v>22.29</v>
      </c>
      <c r="C24" s="120"/>
      <c r="D24" s="120"/>
    </row>
    <row r="25" spans="1:4" ht="10.8" thickBot="1" x14ac:dyDescent="0.25">
      <c r="A25" s="4" t="s">
        <v>16</v>
      </c>
      <c r="B25" s="120" t="s">
        <v>17</v>
      </c>
      <c r="C25" s="120"/>
      <c r="D25" s="120"/>
    </row>
    <row r="26" spans="1:4" ht="10.8" thickBot="1" x14ac:dyDescent="0.25">
      <c r="A26" s="4" t="s">
        <v>18</v>
      </c>
      <c r="B26" s="125">
        <v>63</v>
      </c>
      <c r="C26" s="125"/>
      <c r="D26" s="125"/>
    </row>
    <row r="27" spans="1:4" ht="10.8" thickBot="1" x14ac:dyDescent="0.25">
      <c r="A27" s="4" t="s">
        <v>55</v>
      </c>
      <c r="B27" s="120" t="s">
        <v>62</v>
      </c>
      <c r="C27" s="120"/>
      <c r="D27" s="120"/>
    </row>
    <row r="28" spans="1:4" ht="10.8" thickBot="1" x14ac:dyDescent="0.25">
      <c r="A28" s="122"/>
      <c r="B28" s="122"/>
      <c r="C28" s="122"/>
      <c r="D28" s="122"/>
    </row>
    <row r="29" spans="1:4" s="23" customFormat="1" x14ac:dyDescent="0.2">
      <c r="A29" s="146" t="s">
        <v>43</v>
      </c>
      <c r="B29" s="146"/>
      <c r="C29" s="146"/>
      <c r="D29" s="146"/>
    </row>
    <row r="30" spans="1:4" x14ac:dyDescent="0.2">
      <c r="A30" s="147" t="s">
        <v>42</v>
      </c>
      <c r="B30" s="147"/>
      <c r="C30" s="147"/>
      <c r="D30" s="147"/>
    </row>
    <row r="31" spans="1:4" x14ac:dyDescent="0.2">
      <c r="A31" s="147" t="s">
        <v>44</v>
      </c>
      <c r="B31" s="147"/>
      <c r="C31" s="147"/>
      <c r="D31" s="147"/>
    </row>
    <row r="32" spans="1:4" ht="10.8" thickBot="1" x14ac:dyDescent="0.25">
      <c r="A32" s="130" t="s">
        <v>45</v>
      </c>
      <c r="B32" s="130"/>
      <c r="C32" s="130"/>
      <c r="D32" s="130"/>
    </row>
    <row r="33" spans="1:4" s="23" customFormat="1" x14ac:dyDescent="0.2">
      <c r="A33" s="24"/>
      <c r="B33" s="24"/>
      <c r="C33" s="24"/>
      <c r="D33" s="24"/>
    </row>
    <row r="34" spans="1:4" s="23" customFormat="1" x14ac:dyDescent="0.2">
      <c r="A34" s="24"/>
      <c r="B34" s="24"/>
      <c r="C34" s="24"/>
      <c r="D34" s="24"/>
    </row>
    <row r="35" spans="1:4" s="23" customFormat="1" x14ac:dyDescent="0.2">
      <c r="A35" s="24"/>
      <c r="B35" s="24"/>
      <c r="C35" s="24"/>
      <c r="D35" s="24"/>
    </row>
    <row r="36" spans="1:4" s="23" customFormat="1" x14ac:dyDescent="0.2">
      <c r="A36" s="24"/>
      <c r="B36" s="24"/>
      <c r="C36" s="24"/>
      <c r="D36" s="24"/>
    </row>
    <row r="37" spans="1:4" s="23" customFormat="1" x14ac:dyDescent="0.2">
      <c r="A37" s="24"/>
      <c r="B37" s="24"/>
      <c r="C37" s="24"/>
      <c r="D37" s="24"/>
    </row>
    <row r="38" spans="1:4" s="23" customFormat="1" x14ac:dyDescent="0.2"/>
  </sheetData>
  <mergeCells count="28">
    <mergeCell ref="A1:D1"/>
    <mergeCell ref="A2:D2"/>
    <mergeCell ref="A3:D3"/>
    <mergeCell ref="A4:D4"/>
    <mergeCell ref="A5:D5"/>
    <mergeCell ref="A28:D28"/>
    <mergeCell ref="A29:D29"/>
    <mergeCell ref="A30:D30"/>
    <mergeCell ref="A31:D31"/>
    <mergeCell ref="A32:D32"/>
    <mergeCell ref="B25:D25"/>
    <mergeCell ref="B26:D26"/>
    <mergeCell ref="B27:D27"/>
    <mergeCell ref="B18:D18"/>
    <mergeCell ref="B19:D19"/>
    <mergeCell ref="B20:D20"/>
    <mergeCell ref="B21:D21"/>
    <mergeCell ref="B22:D22"/>
    <mergeCell ref="A15:D15"/>
    <mergeCell ref="A8:D8"/>
    <mergeCell ref="A6:D7"/>
    <mergeCell ref="A23:D23"/>
    <mergeCell ref="B24:D24"/>
    <mergeCell ref="B12:D12"/>
    <mergeCell ref="B13:D13"/>
    <mergeCell ref="B14:D14"/>
    <mergeCell ref="B16:D16"/>
    <mergeCell ref="B17:D1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5361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5361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B26"/>
  <sheetViews>
    <sheetView workbookViewId="0">
      <selection activeCell="E13" sqref="E13"/>
    </sheetView>
  </sheetViews>
  <sheetFormatPr defaultColWidth="8.88671875" defaultRowHeight="10.199999999999999" x14ac:dyDescent="0.2"/>
  <cols>
    <col min="1" max="1" width="43.109375" style="1" customWidth="1"/>
    <col min="2" max="2" width="15.6640625" style="1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112" t="s">
        <v>21</v>
      </c>
      <c r="B5" s="112"/>
    </row>
    <row r="6" spans="1:2" ht="15" customHeight="1" thickBot="1" x14ac:dyDescent="0.25">
      <c r="A6" s="138" t="s">
        <v>113</v>
      </c>
      <c r="B6" s="138"/>
    </row>
    <row r="7" spans="1:2" ht="15" customHeight="1" thickBot="1" x14ac:dyDescent="0.25">
      <c r="A7" s="107" t="s">
        <v>134</v>
      </c>
      <c r="B7" s="107"/>
    </row>
    <row r="8" spans="1:2" ht="14.4" customHeight="1" thickBot="1" x14ac:dyDescent="0.25">
      <c r="A8" s="148" t="s">
        <v>0</v>
      </c>
      <c r="B8" s="150"/>
    </row>
    <row r="9" spans="1:2" ht="10.8" thickBot="1" x14ac:dyDescent="0.25">
      <c r="A9" s="74" t="s">
        <v>1</v>
      </c>
      <c r="B9" s="67">
        <v>100</v>
      </c>
    </row>
    <row r="10" spans="1:2" ht="15" customHeight="1" x14ac:dyDescent="0.2">
      <c r="A10" s="9" t="s">
        <v>2</v>
      </c>
      <c r="B10" s="46">
        <v>4</v>
      </c>
    </row>
    <row r="11" spans="1:2" ht="15" customHeight="1" x14ac:dyDescent="0.2">
      <c r="A11" s="53" t="s">
        <v>3</v>
      </c>
      <c r="B11" s="86">
        <f>B9*B10/1000</f>
        <v>0.4</v>
      </c>
    </row>
    <row r="12" spans="1:2" ht="15" customHeight="1" x14ac:dyDescent="0.2">
      <c r="A12" s="53" t="s">
        <v>4</v>
      </c>
      <c r="B12" s="86">
        <f>B11</f>
        <v>0.4</v>
      </c>
    </row>
    <row r="13" spans="1:2" x14ac:dyDescent="0.2">
      <c r="A13" s="15" t="s">
        <v>5</v>
      </c>
      <c r="B13" s="78">
        <v>1</v>
      </c>
    </row>
    <row r="14" spans="1:2" ht="15" customHeight="1" thickBot="1" x14ac:dyDescent="0.25">
      <c r="A14" s="16" t="s">
        <v>6</v>
      </c>
      <c r="B14" s="79">
        <f>B13*B12</f>
        <v>0.4</v>
      </c>
    </row>
    <row r="15" spans="1:2" ht="10.8" thickBot="1" x14ac:dyDescent="0.25">
      <c r="A15" s="135"/>
      <c r="B15" s="137"/>
    </row>
    <row r="16" spans="1:2" x14ac:dyDescent="0.2">
      <c r="A16" s="48" t="s">
        <v>80</v>
      </c>
      <c r="B16" s="84">
        <f>B14</f>
        <v>0.4</v>
      </c>
    </row>
    <row r="17" spans="1:2" x14ac:dyDescent="0.2">
      <c r="A17" s="47" t="s">
        <v>16</v>
      </c>
      <c r="B17" s="82" t="s">
        <v>34</v>
      </c>
    </row>
    <row r="18" spans="1:2" ht="10.8" thickBot="1" x14ac:dyDescent="0.25">
      <c r="A18" s="49" t="s">
        <v>55</v>
      </c>
      <c r="B18" s="81" t="s">
        <v>60</v>
      </c>
    </row>
    <row r="19" spans="1:2" ht="10.8" thickBot="1" x14ac:dyDescent="0.25">
      <c r="A19" s="143"/>
      <c r="B19" s="145"/>
    </row>
    <row r="20" spans="1:2" ht="24.6" customHeight="1" thickBot="1" x14ac:dyDescent="0.25">
      <c r="A20" s="218" t="s">
        <v>135</v>
      </c>
      <c r="B20" s="219"/>
    </row>
    <row r="21" spans="1:2" s="23" customFormat="1" x14ac:dyDescent="0.2">
      <c r="A21" s="24"/>
      <c r="B21" s="24"/>
    </row>
    <row r="22" spans="1:2" s="23" customFormat="1" x14ac:dyDescent="0.2">
      <c r="A22" s="24"/>
      <c r="B22" s="24"/>
    </row>
    <row r="23" spans="1:2" s="23" customFormat="1" x14ac:dyDescent="0.2">
      <c r="A23" s="24"/>
      <c r="B23" s="24"/>
    </row>
    <row r="24" spans="1:2" s="23" customFormat="1" x14ac:dyDescent="0.2">
      <c r="A24" s="24"/>
      <c r="B24" s="24"/>
    </row>
    <row r="25" spans="1:2" s="23" customFormat="1" x14ac:dyDescent="0.2">
      <c r="A25" s="24"/>
      <c r="B25" s="24"/>
    </row>
    <row r="26" spans="1:2" s="23" customFormat="1" x14ac:dyDescent="0.2"/>
  </sheetData>
  <mergeCells count="11">
    <mergeCell ref="A15:B15"/>
    <mergeCell ref="A19:B19"/>
    <mergeCell ref="A20:B20"/>
    <mergeCell ref="A1:B1"/>
    <mergeCell ref="A2:B2"/>
    <mergeCell ref="A3:B3"/>
    <mergeCell ref="A4:B4"/>
    <mergeCell ref="A5:B5"/>
    <mergeCell ref="A6:B6"/>
    <mergeCell ref="A7:B7"/>
    <mergeCell ref="A8:B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9457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94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28"/>
  <sheetViews>
    <sheetView workbookViewId="0">
      <selection activeCell="H14" sqref="H14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6.33203125" style="1" bestFit="1" customWidth="1"/>
    <col min="4" max="4" width="9.109375" style="1" bestFit="1" customWidth="1"/>
    <col min="5" max="5" width="8.109375" style="1" bestFit="1" customWidth="1"/>
    <col min="6" max="6" width="5.6640625" style="1" bestFit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ht="10.8" thickBot="1" x14ac:dyDescent="0.25">
      <c r="A5" s="112" t="s">
        <v>21</v>
      </c>
      <c r="B5" s="112"/>
      <c r="C5" s="112"/>
      <c r="D5" s="112"/>
      <c r="E5" s="112"/>
      <c r="F5" s="112"/>
    </row>
    <row r="6" spans="1:6" ht="15" customHeight="1" thickBot="1" x14ac:dyDescent="0.25">
      <c r="A6" s="108" t="s">
        <v>66</v>
      </c>
      <c r="B6" s="109"/>
      <c r="C6" s="109"/>
      <c r="D6" s="109"/>
      <c r="E6" s="109"/>
      <c r="F6" s="110"/>
    </row>
    <row r="7" spans="1:6" ht="10.8" thickBot="1" x14ac:dyDescent="0.25">
      <c r="A7" s="107" t="s">
        <v>126</v>
      </c>
      <c r="B7" s="107"/>
      <c r="C7" s="107"/>
      <c r="D7" s="107"/>
      <c r="E7" s="107"/>
      <c r="F7" s="107"/>
    </row>
    <row r="8" spans="1:6" ht="15" customHeight="1" thickBot="1" x14ac:dyDescent="0.25">
      <c r="A8" s="126" t="s">
        <v>0</v>
      </c>
      <c r="B8" s="126"/>
      <c r="C8" s="126"/>
      <c r="D8" s="126"/>
      <c r="E8" s="126"/>
      <c r="F8" s="126"/>
    </row>
    <row r="9" spans="1:6" ht="10.8" thickBot="1" x14ac:dyDescent="0.25">
      <c r="A9" s="61" t="s">
        <v>1</v>
      </c>
      <c r="B9" s="57">
        <v>80</v>
      </c>
      <c r="C9" s="57">
        <v>600</v>
      </c>
      <c r="D9" s="57">
        <v>1200</v>
      </c>
      <c r="E9" s="57">
        <v>2500</v>
      </c>
      <c r="F9" s="57"/>
    </row>
    <row r="10" spans="1:6" ht="15" customHeight="1" thickBot="1" x14ac:dyDescent="0.25">
      <c r="A10" s="61" t="s">
        <v>2</v>
      </c>
      <c r="B10" s="32">
        <v>1</v>
      </c>
      <c r="C10" s="32">
        <v>0</v>
      </c>
      <c r="D10" s="32">
        <v>1</v>
      </c>
      <c r="E10" s="32">
        <v>0</v>
      </c>
      <c r="F10" s="32"/>
    </row>
    <row r="11" spans="1:6" ht="15" customHeight="1" thickBot="1" x14ac:dyDescent="0.25">
      <c r="A11" s="61" t="s">
        <v>3</v>
      </c>
      <c r="B11" s="55">
        <f>B9*B10/1000</f>
        <v>0.08</v>
      </c>
      <c r="C11" s="55">
        <f t="shared" ref="C11:E11" si="0">C9*C10/1000</f>
        <v>0</v>
      </c>
      <c r="D11" s="55">
        <f t="shared" si="0"/>
        <v>1.2</v>
      </c>
      <c r="E11" s="55">
        <f t="shared" si="0"/>
        <v>0</v>
      </c>
      <c r="F11" s="55"/>
    </row>
    <row r="12" spans="1:6" ht="15" customHeight="1" thickBot="1" x14ac:dyDescent="0.25">
      <c r="A12" s="61" t="s">
        <v>4</v>
      </c>
      <c r="B12" s="119">
        <f>B11+C11+D11+E11</f>
        <v>1.28</v>
      </c>
      <c r="C12" s="119"/>
      <c r="D12" s="119"/>
      <c r="E12" s="119"/>
      <c r="F12" s="119"/>
    </row>
    <row r="13" spans="1:6" ht="15" customHeight="1" thickBot="1" x14ac:dyDescent="0.25">
      <c r="A13" s="3" t="s">
        <v>5</v>
      </c>
      <c r="B13" s="127">
        <v>1</v>
      </c>
      <c r="C13" s="127"/>
      <c r="D13" s="127"/>
      <c r="E13" s="127"/>
      <c r="F13" s="127"/>
    </row>
    <row r="14" spans="1:6" ht="15" customHeight="1" thickBot="1" x14ac:dyDescent="0.25">
      <c r="A14" s="33" t="s">
        <v>6</v>
      </c>
      <c r="B14" s="119">
        <f>B13*B12</f>
        <v>1.28</v>
      </c>
      <c r="C14" s="119"/>
      <c r="D14" s="119"/>
      <c r="E14" s="119"/>
      <c r="F14" s="119"/>
    </row>
    <row r="15" spans="1:6" ht="15" customHeight="1" thickBot="1" x14ac:dyDescent="0.25">
      <c r="A15" s="123"/>
      <c r="B15" s="123"/>
      <c r="C15" s="123"/>
      <c r="D15" s="123"/>
      <c r="E15" s="123"/>
      <c r="F15" s="123"/>
    </row>
    <row r="16" spans="1:6" ht="15" customHeight="1" thickBot="1" x14ac:dyDescent="0.25">
      <c r="A16" s="4" t="s">
        <v>80</v>
      </c>
      <c r="B16" s="120">
        <f>B14</f>
        <v>1.28</v>
      </c>
      <c r="C16" s="120"/>
      <c r="D16" s="120"/>
      <c r="E16" s="120"/>
      <c r="F16" s="120"/>
    </row>
    <row r="17" spans="1:6" ht="10.8" thickBot="1" x14ac:dyDescent="0.25">
      <c r="A17" s="4" t="s">
        <v>16</v>
      </c>
      <c r="B17" s="120" t="s">
        <v>34</v>
      </c>
      <c r="C17" s="120"/>
      <c r="D17" s="120"/>
      <c r="E17" s="120"/>
      <c r="F17" s="120"/>
    </row>
    <row r="18" spans="1:6" ht="15" customHeight="1" thickBot="1" x14ac:dyDescent="0.25">
      <c r="A18" s="4" t="s">
        <v>18</v>
      </c>
      <c r="B18" s="125">
        <v>10</v>
      </c>
      <c r="C18" s="125"/>
      <c r="D18" s="125"/>
      <c r="E18" s="125"/>
      <c r="F18" s="125"/>
    </row>
    <row r="19" spans="1:6" ht="10.8" thickBot="1" x14ac:dyDescent="0.25">
      <c r="A19" s="4" t="s">
        <v>55</v>
      </c>
      <c r="B19" s="120" t="s">
        <v>60</v>
      </c>
      <c r="C19" s="120"/>
      <c r="D19" s="120"/>
      <c r="E19" s="120"/>
      <c r="F19" s="120"/>
    </row>
    <row r="20" spans="1:6" ht="15" customHeight="1" thickBot="1" x14ac:dyDescent="0.25">
      <c r="A20" s="128"/>
      <c r="B20" s="128"/>
      <c r="C20" s="128"/>
      <c r="D20" s="128"/>
      <c r="E20" s="128"/>
      <c r="F20" s="128"/>
    </row>
    <row r="21" spans="1:6" ht="10.8" thickBot="1" x14ac:dyDescent="0.25">
      <c r="A21" s="129" t="s">
        <v>67</v>
      </c>
      <c r="B21" s="129"/>
      <c r="C21" s="129"/>
      <c r="D21" s="129"/>
      <c r="E21" s="129"/>
      <c r="F21" s="129"/>
    </row>
    <row r="22" spans="1:6" ht="10.8" thickBot="1" x14ac:dyDescent="0.25">
      <c r="A22" s="130" t="s">
        <v>36</v>
      </c>
      <c r="B22" s="130"/>
      <c r="C22" s="130"/>
      <c r="D22" s="130"/>
      <c r="E22" s="130"/>
      <c r="F22" s="130"/>
    </row>
    <row r="23" spans="1:6" ht="15" customHeight="1" x14ac:dyDescent="0.2"/>
    <row r="26" spans="1:6" ht="15" customHeight="1" x14ac:dyDescent="0.2"/>
    <row r="28" spans="1:6" s="23" customFormat="1" x14ac:dyDescent="0.2">
      <c r="A28" s="1"/>
      <c r="B28" s="1"/>
      <c r="C28" s="1"/>
      <c r="D28" s="1"/>
      <c r="E28" s="1"/>
      <c r="F28" s="1"/>
    </row>
  </sheetData>
  <mergeCells count="19">
    <mergeCell ref="B14:F14"/>
    <mergeCell ref="A20:F20"/>
    <mergeCell ref="A21:F21"/>
    <mergeCell ref="A22:F22"/>
    <mergeCell ref="A15:F15"/>
    <mergeCell ref="B16:F16"/>
    <mergeCell ref="B17:F17"/>
    <mergeCell ref="B18:F18"/>
    <mergeCell ref="B19:F19"/>
    <mergeCell ref="A6:F6"/>
    <mergeCell ref="A7:F7"/>
    <mergeCell ref="A8:F8"/>
    <mergeCell ref="B12:F12"/>
    <mergeCell ref="B13:F13"/>
    <mergeCell ref="A1:F1"/>
    <mergeCell ref="A2:F2"/>
    <mergeCell ref="A3:F3"/>
    <mergeCell ref="A4:F4"/>
    <mergeCell ref="A5:F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34817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3481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B26"/>
  <sheetViews>
    <sheetView workbookViewId="0">
      <selection activeCell="E13" sqref="E13"/>
    </sheetView>
  </sheetViews>
  <sheetFormatPr defaultColWidth="8.88671875" defaultRowHeight="10.199999999999999" x14ac:dyDescent="0.2"/>
  <cols>
    <col min="1" max="1" width="52.33203125" style="1" customWidth="1"/>
    <col min="2" max="2" width="14.5546875" style="93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112" t="s">
        <v>21</v>
      </c>
      <c r="B5" s="112"/>
    </row>
    <row r="6" spans="1:2" ht="15" customHeight="1" thickBot="1" x14ac:dyDescent="0.25">
      <c r="A6" s="126" t="s">
        <v>142</v>
      </c>
      <c r="B6" s="126"/>
    </row>
    <row r="7" spans="1:2" ht="15" customHeight="1" thickBot="1" x14ac:dyDescent="0.25">
      <c r="A7" s="107" t="s">
        <v>143</v>
      </c>
      <c r="B7" s="107"/>
    </row>
    <row r="8" spans="1:2" ht="14.4" customHeight="1" thickBot="1" x14ac:dyDescent="0.25">
      <c r="A8" s="3" t="s">
        <v>0</v>
      </c>
      <c r="B8" s="67"/>
    </row>
    <row r="9" spans="1:2" ht="10.8" thickBot="1" x14ac:dyDescent="0.25">
      <c r="A9" s="74" t="s">
        <v>1</v>
      </c>
      <c r="B9" s="67">
        <v>100</v>
      </c>
    </row>
    <row r="10" spans="1:2" ht="15" customHeight="1" thickBot="1" x14ac:dyDescent="0.25">
      <c r="A10" s="74" t="s">
        <v>2</v>
      </c>
      <c r="B10" s="32">
        <v>20</v>
      </c>
    </row>
    <row r="11" spans="1:2" ht="15" customHeight="1" thickBot="1" x14ac:dyDescent="0.25">
      <c r="A11" s="74" t="s">
        <v>3</v>
      </c>
      <c r="B11" s="68">
        <f>B9*B10/1000</f>
        <v>2</v>
      </c>
    </row>
    <row r="12" spans="1:2" ht="15" customHeight="1" thickBot="1" x14ac:dyDescent="0.25">
      <c r="A12" s="74" t="s">
        <v>4</v>
      </c>
      <c r="B12" s="68">
        <f>B11</f>
        <v>2</v>
      </c>
    </row>
    <row r="13" spans="1:2" ht="10.8" thickBot="1" x14ac:dyDescent="0.25">
      <c r="A13" s="3" t="s">
        <v>5</v>
      </c>
      <c r="B13" s="70">
        <v>1</v>
      </c>
    </row>
    <row r="14" spans="1:2" ht="15" customHeight="1" thickBot="1" x14ac:dyDescent="0.25">
      <c r="A14" s="33" t="s">
        <v>6</v>
      </c>
      <c r="B14" s="68">
        <f>B13*B12</f>
        <v>2</v>
      </c>
    </row>
    <row r="15" spans="1:2" ht="15" customHeight="1" thickBot="1" x14ac:dyDescent="0.25">
      <c r="A15" s="88"/>
      <c r="B15" s="72"/>
    </row>
    <row r="16" spans="1:2" ht="15" customHeight="1" thickBot="1" x14ac:dyDescent="0.25">
      <c r="A16" s="4" t="s">
        <v>80</v>
      </c>
      <c r="B16" s="69">
        <f>B14</f>
        <v>2</v>
      </c>
    </row>
    <row r="17" spans="1:2" ht="15" customHeight="1" thickBot="1" x14ac:dyDescent="0.25">
      <c r="A17" s="4" t="s">
        <v>16</v>
      </c>
      <c r="B17" s="69" t="s">
        <v>34</v>
      </c>
    </row>
    <row r="18" spans="1:2" ht="10.8" thickBot="1" x14ac:dyDescent="0.25">
      <c r="A18" s="4" t="s">
        <v>55</v>
      </c>
      <c r="B18" s="69" t="s">
        <v>60</v>
      </c>
    </row>
    <row r="19" spans="1:2" ht="10.8" thickBot="1" x14ac:dyDescent="0.25">
      <c r="A19" s="89"/>
      <c r="B19" s="71"/>
    </row>
    <row r="20" spans="1:2" s="23" customFormat="1" ht="10.8" thickBot="1" x14ac:dyDescent="0.25">
      <c r="A20" s="87" t="s">
        <v>124</v>
      </c>
      <c r="B20" s="83"/>
    </row>
    <row r="21" spans="1:2" s="23" customFormat="1" x14ac:dyDescent="0.2">
      <c r="A21" s="24"/>
      <c r="B21" s="102"/>
    </row>
    <row r="22" spans="1:2" s="23" customFormat="1" x14ac:dyDescent="0.2">
      <c r="A22" s="24"/>
      <c r="B22" s="102"/>
    </row>
    <row r="23" spans="1:2" s="23" customFormat="1" x14ac:dyDescent="0.2">
      <c r="A23" s="24"/>
      <c r="B23" s="102"/>
    </row>
    <row r="24" spans="1:2" s="23" customFormat="1" x14ac:dyDescent="0.2">
      <c r="A24" s="24"/>
      <c r="B24" s="102"/>
    </row>
    <row r="25" spans="1:2" s="23" customFormat="1" x14ac:dyDescent="0.2">
      <c r="A25" s="24"/>
      <c r="B25" s="102"/>
    </row>
    <row r="26" spans="1:2" s="23" customFormat="1" x14ac:dyDescent="0.2">
      <c r="B26" s="102"/>
    </row>
  </sheetData>
  <mergeCells count="7">
    <mergeCell ref="A6:B6"/>
    <mergeCell ref="A7:B7"/>
    <mergeCell ref="A1:B1"/>
    <mergeCell ref="A2:B2"/>
    <mergeCell ref="A3:B3"/>
    <mergeCell ref="A4:B4"/>
    <mergeCell ref="A5:B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0481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0481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B27"/>
  <sheetViews>
    <sheetView workbookViewId="0">
      <selection activeCell="B18" sqref="B18"/>
    </sheetView>
  </sheetViews>
  <sheetFormatPr defaultColWidth="8.88671875" defaultRowHeight="10.199999999999999" x14ac:dyDescent="0.2"/>
  <cols>
    <col min="1" max="1" width="37.6640625" style="1" customWidth="1"/>
    <col min="2" max="2" width="20.6640625" style="93" customWidth="1"/>
    <col min="3" max="16384" width="8.88671875" style="1"/>
  </cols>
  <sheetData>
    <row r="1" spans="1:2" x14ac:dyDescent="0.2">
      <c r="A1" s="99" t="s">
        <v>22</v>
      </c>
      <c r="B1" s="100"/>
    </row>
    <row r="2" spans="1:2" x14ac:dyDescent="0.2">
      <c r="A2" s="99" t="s">
        <v>23</v>
      </c>
      <c r="B2" s="100"/>
    </row>
    <row r="3" spans="1:2" x14ac:dyDescent="0.2">
      <c r="A3" s="99" t="s">
        <v>24</v>
      </c>
      <c r="B3" s="100"/>
    </row>
    <row r="4" spans="1:2" x14ac:dyDescent="0.2">
      <c r="A4" s="99"/>
      <c r="B4" s="100"/>
    </row>
    <row r="5" spans="1:2" x14ac:dyDescent="0.2">
      <c r="A5" s="99" t="s">
        <v>21</v>
      </c>
      <c r="B5" s="100"/>
    </row>
    <row r="6" spans="1:2" ht="10.8" thickBot="1" x14ac:dyDescent="0.25">
      <c r="A6" s="27"/>
      <c r="B6" s="85"/>
    </row>
    <row r="7" spans="1:2" ht="34.950000000000003" customHeight="1" thickBot="1" x14ac:dyDescent="0.25">
      <c r="A7" s="135" t="s">
        <v>145</v>
      </c>
      <c r="B7" s="137"/>
    </row>
    <row r="8" spans="1:2" ht="15" customHeight="1" thickBot="1" x14ac:dyDescent="0.25">
      <c r="A8" s="211" t="s">
        <v>144</v>
      </c>
      <c r="B8" s="213"/>
    </row>
    <row r="9" spans="1:2" ht="14.4" customHeight="1" thickBot="1" x14ac:dyDescent="0.25">
      <c r="A9" s="148" t="s">
        <v>0</v>
      </c>
      <c r="B9" s="150"/>
    </row>
    <row r="10" spans="1:2" ht="10.8" thickBot="1" x14ac:dyDescent="0.25">
      <c r="A10" s="74" t="s">
        <v>1</v>
      </c>
      <c r="B10" s="67">
        <v>100</v>
      </c>
    </row>
    <row r="11" spans="1:2" ht="15" customHeight="1" x14ac:dyDescent="0.2">
      <c r="A11" s="58" t="s">
        <v>2</v>
      </c>
      <c r="B11" s="14">
        <v>69</v>
      </c>
    </row>
    <row r="12" spans="1:2" ht="15" customHeight="1" thickBot="1" x14ac:dyDescent="0.25">
      <c r="A12" s="54" t="s">
        <v>3</v>
      </c>
      <c r="B12" s="79">
        <f>B10*B11/1000</f>
        <v>6.9</v>
      </c>
    </row>
    <row r="13" spans="1:2" ht="15" customHeight="1" x14ac:dyDescent="0.2">
      <c r="A13" s="9" t="s">
        <v>4</v>
      </c>
      <c r="B13" s="77">
        <f>B12</f>
        <v>6.9</v>
      </c>
    </row>
    <row r="14" spans="1:2" x14ac:dyDescent="0.2">
      <c r="A14" s="15" t="s">
        <v>5</v>
      </c>
      <c r="B14" s="78">
        <v>1</v>
      </c>
    </row>
    <row r="15" spans="1:2" ht="15" customHeight="1" thickBot="1" x14ac:dyDescent="0.25">
      <c r="A15" s="16" t="s">
        <v>6</v>
      </c>
      <c r="B15" s="79">
        <f>B14*B13</f>
        <v>6.9</v>
      </c>
    </row>
    <row r="16" spans="1:2" ht="15" customHeight="1" thickBot="1" x14ac:dyDescent="0.25">
      <c r="A16" s="135"/>
      <c r="B16" s="137"/>
    </row>
    <row r="17" spans="1:2" ht="15" customHeight="1" thickBot="1" x14ac:dyDescent="0.25">
      <c r="A17" s="4" t="s">
        <v>30</v>
      </c>
      <c r="B17" s="69">
        <f>B15</f>
        <v>6.9</v>
      </c>
    </row>
    <row r="18" spans="1:2" ht="15" customHeight="1" thickBot="1" x14ac:dyDescent="0.25">
      <c r="A18" s="4" t="s">
        <v>16</v>
      </c>
      <c r="B18" s="69" t="s">
        <v>34</v>
      </c>
    </row>
    <row r="19" spans="1:2" ht="10.8" thickBot="1" x14ac:dyDescent="0.25">
      <c r="A19" s="4" t="s">
        <v>55</v>
      </c>
      <c r="B19" s="69" t="s">
        <v>58</v>
      </c>
    </row>
    <row r="20" spans="1:2" ht="10.8" thickBot="1" x14ac:dyDescent="0.25">
      <c r="A20" s="89"/>
      <c r="B20" s="71"/>
    </row>
    <row r="21" spans="1:2" s="23" customFormat="1" ht="10.8" thickBot="1" x14ac:dyDescent="0.25">
      <c r="A21" s="87" t="s">
        <v>54</v>
      </c>
      <c r="B21" s="83"/>
    </row>
    <row r="22" spans="1:2" s="23" customFormat="1" x14ac:dyDescent="0.2">
      <c r="A22" s="24"/>
      <c r="B22" s="102"/>
    </row>
    <row r="23" spans="1:2" s="23" customFormat="1" x14ac:dyDescent="0.2">
      <c r="A23" s="24"/>
      <c r="B23" s="102"/>
    </row>
    <row r="24" spans="1:2" s="23" customFormat="1" x14ac:dyDescent="0.2">
      <c r="A24" s="24"/>
      <c r="B24" s="102"/>
    </row>
    <row r="25" spans="1:2" s="23" customFormat="1" x14ac:dyDescent="0.2">
      <c r="A25" s="24"/>
      <c r="B25" s="102"/>
    </row>
    <row r="26" spans="1:2" s="23" customFormat="1" x14ac:dyDescent="0.2">
      <c r="A26" s="24"/>
      <c r="B26" s="102"/>
    </row>
    <row r="27" spans="1:2" s="23" customFormat="1" x14ac:dyDescent="0.2">
      <c r="B27" s="102"/>
    </row>
  </sheetData>
  <mergeCells count="4">
    <mergeCell ref="A16:B16"/>
    <mergeCell ref="A7:B7"/>
    <mergeCell ref="A8:B8"/>
    <mergeCell ref="A9:B9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1505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1505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B27"/>
  <sheetViews>
    <sheetView workbookViewId="0">
      <selection activeCell="C15" sqref="C15"/>
    </sheetView>
  </sheetViews>
  <sheetFormatPr defaultColWidth="8.88671875" defaultRowHeight="10.199999999999999" x14ac:dyDescent="0.2"/>
  <cols>
    <col min="1" max="1" width="44.109375" style="1" customWidth="1"/>
    <col min="2" max="2" width="15.6640625" style="93" customWidth="1"/>
    <col min="3" max="16384" width="8.88671875" style="1"/>
  </cols>
  <sheetData>
    <row r="1" spans="1:2" x14ac:dyDescent="0.2">
      <c r="A1" s="99" t="s">
        <v>22</v>
      </c>
      <c r="B1" s="100"/>
    </row>
    <row r="2" spans="1:2" x14ac:dyDescent="0.2">
      <c r="A2" s="99" t="s">
        <v>23</v>
      </c>
      <c r="B2" s="100"/>
    </row>
    <row r="3" spans="1:2" x14ac:dyDescent="0.2">
      <c r="A3" s="99" t="s">
        <v>24</v>
      </c>
      <c r="B3" s="100"/>
    </row>
    <row r="4" spans="1:2" x14ac:dyDescent="0.2">
      <c r="A4" s="99"/>
      <c r="B4" s="100"/>
    </row>
    <row r="5" spans="1:2" ht="10.8" thickBot="1" x14ac:dyDescent="0.25">
      <c r="A5" s="99" t="s">
        <v>21</v>
      </c>
      <c r="B5" s="100"/>
    </row>
    <row r="6" spans="1:2" ht="10.8" thickBot="1" x14ac:dyDescent="0.25">
      <c r="A6" s="126" t="s">
        <v>146</v>
      </c>
      <c r="B6" s="126"/>
    </row>
    <row r="7" spans="1:2" ht="10.8" thickBot="1" x14ac:dyDescent="0.25">
      <c r="A7" s="211" t="s">
        <v>56</v>
      </c>
      <c r="B7" s="213"/>
    </row>
    <row r="8" spans="1:2" ht="14.4" customHeight="1" thickBot="1" x14ac:dyDescent="0.25">
      <c r="A8" s="126" t="s">
        <v>0</v>
      </c>
      <c r="B8" s="126"/>
    </row>
    <row r="9" spans="1:2" ht="10.8" thickBot="1" x14ac:dyDescent="0.25">
      <c r="A9" s="74" t="s">
        <v>1</v>
      </c>
      <c r="B9" s="50">
        <v>15000</v>
      </c>
    </row>
    <row r="10" spans="1:2" x14ac:dyDescent="0.2">
      <c r="A10" s="9" t="s">
        <v>2</v>
      </c>
      <c r="B10" s="46">
        <v>1</v>
      </c>
    </row>
    <row r="11" spans="1:2" x14ac:dyDescent="0.2">
      <c r="A11" s="53" t="s">
        <v>3</v>
      </c>
      <c r="B11" s="86">
        <v>15</v>
      </c>
    </row>
    <row r="12" spans="1:2" x14ac:dyDescent="0.2">
      <c r="A12" s="53" t="s">
        <v>4</v>
      </c>
      <c r="B12" s="86">
        <f>B11</f>
        <v>15</v>
      </c>
    </row>
    <row r="13" spans="1:2" x14ac:dyDescent="0.2">
      <c r="A13" s="15" t="s">
        <v>5</v>
      </c>
      <c r="B13" s="78">
        <v>1</v>
      </c>
    </row>
    <row r="14" spans="1:2" ht="15" customHeight="1" thickBot="1" x14ac:dyDescent="0.25">
      <c r="A14" s="103" t="s">
        <v>6</v>
      </c>
      <c r="B14" s="79">
        <f>B13*B12</f>
        <v>15</v>
      </c>
    </row>
    <row r="15" spans="1:2" ht="10.8" thickBot="1" x14ac:dyDescent="0.25">
      <c r="A15" s="88"/>
      <c r="B15" s="72"/>
    </row>
    <row r="16" spans="1:2" x14ac:dyDescent="0.2">
      <c r="A16" s="48" t="s">
        <v>80</v>
      </c>
      <c r="B16" s="84">
        <f>B14</f>
        <v>15</v>
      </c>
    </row>
    <row r="17" spans="1:2" x14ac:dyDescent="0.2">
      <c r="A17" s="47" t="s">
        <v>16</v>
      </c>
      <c r="B17" s="82" t="s">
        <v>17</v>
      </c>
    </row>
    <row r="18" spans="1:2" x14ac:dyDescent="0.2">
      <c r="A18" s="47" t="s">
        <v>18</v>
      </c>
      <c r="B18" s="80">
        <v>50</v>
      </c>
    </row>
    <row r="19" spans="1:2" ht="10.8" thickBot="1" x14ac:dyDescent="0.25">
      <c r="A19" s="104" t="s">
        <v>55</v>
      </c>
      <c r="B19" s="81" t="s">
        <v>59</v>
      </c>
    </row>
    <row r="20" spans="1:2" ht="10.8" thickBot="1" x14ac:dyDescent="0.25">
      <c r="A20" s="143"/>
      <c r="B20" s="145"/>
    </row>
    <row r="21" spans="1:2" ht="15" customHeight="1" thickBot="1" x14ac:dyDescent="0.25">
      <c r="A21" s="105" t="s">
        <v>114</v>
      </c>
      <c r="B21" s="83"/>
    </row>
    <row r="22" spans="1:2" s="23" customFormat="1" x14ac:dyDescent="0.2">
      <c r="A22" s="24"/>
      <c r="B22" s="102"/>
    </row>
    <row r="23" spans="1:2" s="23" customFormat="1" x14ac:dyDescent="0.2">
      <c r="A23" s="24"/>
      <c r="B23" s="102"/>
    </row>
    <row r="24" spans="1:2" s="23" customFormat="1" x14ac:dyDescent="0.2">
      <c r="A24" s="24"/>
      <c r="B24" s="102"/>
    </row>
    <row r="25" spans="1:2" s="23" customFormat="1" x14ac:dyDescent="0.2">
      <c r="A25" s="24"/>
      <c r="B25" s="102"/>
    </row>
    <row r="26" spans="1:2" s="23" customFormat="1" x14ac:dyDescent="0.2">
      <c r="A26" s="24"/>
      <c r="B26" s="102"/>
    </row>
    <row r="27" spans="1:2" s="23" customFormat="1" x14ac:dyDescent="0.2">
      <c r="B27" s="102"/>
    </row>
  </sheetData>
  <mergeCells count="4">
    <mergeCell ref="A20:B20"/>
    <mergeCell ref="A6:B6"/>
    <mergeCell ref="A8:B8"/>
    <mergeCell ref="A7:B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8433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8433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F39"/>
  <sheetViews>
    <sheetView workbookViewId="0">
      <selection activeCell="G3" sqref="G3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7.6640625" style="1" customWidth="1"/>
    <col min="4" max="4" width="11.109375" style="1" customWidth="1"/>
    <col min="5" max="5" width="10.109375" style="1" customWidth="1"/>
    <col min="6" max="6" width="9.33203125" style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ht="10.8" thickBot="1" x14ac:dyDescent="0.25">
      <c r="A5" s="112" t="s">
        <v>21</v>
      </c>
      <c r="B5" s="112"/>
      <c r="C5" s="112"/>
      <c r="D5" s="112"/>
      <c r="E5" s="112"/>
      <c r="F5" s="112"/>
    </row>
    <row r="6" spans="1:6" ht="10.8" thickBot="1" x14ac:dyDescent="0.25">
      <c r="A6" s="126" t="s">
        <v>115</v>
      </c>
      <c r="B6" s="126"/>
      <c r="C6" s="126"/>
      <c r="D6" s="126"/>
      <c r="E6" s="126"/>
      <c r="F6" s="126"/>
    </row>
    <row r="7" spans="1:6" ht="10.8" thickBot="1" x14ac:dyDescent="0.25">
      <c r="A7" s="107" t="s">
        <v>148</v>
      </c>
      <c r="B7" s="107"/>
      <c r="C7" s="107"/>
      <c r="D7" s="107"/>
      <c r="E7" s="107"/>
      <c r="F7" s="107"/>
    </row>
    <row r="8" spans="1:6" ht="14.4" customHeight="1" thickBot="1" x14ac:dyDescent="0.25">
      <c r="A8" s="138" t="s">
        <v>0</v>
      </c>
      <c r="B8" s="138"/>
      <c r="C8" s="138"/>
      <c r="D8" s="138"/>
      <c r="E8" s="138"/>
      <c r="F8" s="138"/>
    </row>
    <row r="9" spans="1:6" ht="10.8" thickBot="1" x14ac:dyDescent="0.25">
      <c r="A9" s="2" t="s">
        <v>1</v>
      </c>
      <c r="B9" s="30">
        <v>20</v>
      </c>
      <c r="C9" s="30">
        <v>600</v>
      </c>
      <c r="D9" s="30">
        <v>1200</v>
      </c>
      <c r="E9" s="30">
        <v>2500</v>
      </c>
      <c r="F9" s="50"/>
    </row>
    <row r="10" spans="1:6" ht="15" customHeight="1" x14ac:dyDescent="0.2">
      <c r="A10" s="13" t="s">
        <v>2</v>
      </c>
      <c r="B10" s="14">
        <v>15</v>
      </c>
      <c r="C10" s="14">
        <v>3</v>
      </c>
      <c r="D10" s="14">
        <v>6</v>
      </c>
      <c r="E10" s="14">
        <v>2</v>
      </c>
      <c r="F10" s="14"/>
    </row>
    <row r="11" spans="1:6" ht="15" customHeight="1" thickBot="1" x14ac:dyDescent="0.25">
      <c r="A11" s="6" t="s">
        <v>3</v>
      </c>
      <c r="B11" s="29">
        <f>B9*B10/1000</f>
        <v>0.3</v>
      </c>
      <c r="C11" s="29">
        <f t="shared" ref="C11:E11" si="0">C9*C10/1000</f>
        <v>1.8</v>
      </c>
      <c r="D11" s="29">
        <f t="shared" si="0"/>
        <v>7.2</v>
      </c>
      <c r="E11" s="29">
        <f t="shared" si="0"/>
        <v>5</v>
      </c>
      <c r="F11" s="29"/>
    </row>
    <row r="12" spans="1:6" ht="15" customHeight="1" x14ac:dyDescent="0.2">
      <c r="A12" s="9" t="s">
        <v>4</v>
      </c>
      <c r="B12" s="140">
        <f>B11+C11+D11+E11+F11</f>
        <v>14.3</v>
      </c>
      <c r="C12" s="140"/>
      <c r="D12" s="140"/>
      <c r="E12" s="140"/>
      <c r="F12" s="140"/>
    </row>
    <row r="13" spans="1:6" x14ac:dyDescent="0.2">
      <c r="A13" s="15" t="s">
        <v>5</v>
      </c>
      <c r="B13" s="141">
        <v>1</v>
      </c>
      <c r="C13" s="141"/>
      <c r="D13" s="141"/>
      <c r="E13" s="141"/>
      <c r="F13" s="141"/>
    </row>
    <row r="14" spans="1:6" ht="15" customHeight="1" thickBot="1" x14ac:dyDescent="0.25">
      <c r="A14" s="16" t="s">
        <v>6</v>
      </c>
      <c r="B14" s="142">
        <f>B13*B12</f>
        <v>14.3</v>
      </c>
      <c r="C14" s="142"/>
      <c r="D14" s="142"/>
      <c r="E14" s="142"/>
      <c r="F14" s="142"/>
    </row>
    <row r="15" spans="1:6" ht="15" customHeight="1" x14ac:dyDescent="0.2">
      <c r="A15" s="138" t="s">
        <v>7</v>
      </c>
      <c r="B15" s="138"/>
      <c r="C15" s="138"/>
      <c r="D15" s="138"/>
      <c r="E15" s="138"/>
      <c r="F15" s="138"/>
    </row>
    <row r="16" spans="1:6" ht="21" thickBot="1" x14ac:dyDescent="0.25">
      <c r="A16" s="17" t="s">
        <v>8</v>
      </c>
      <c r="B16" s="18" t="s">
        <v>9</v>
      </c>
      <c r="C16" s="18" t="s">
        <v>10</v>
      </c>
      <c r="D16" s="18" t="s">
        <v>11</v>
      </c>
      <c r="E16" s="19" t="s">
        <v>12</v>
      </c>
      <c r="F16" s="20" t="s">
        <v>13</v>
      </c>
    </row>
    <row r="17" spans="1:6" ht="15" customHeight="1" x14ac:dyDescent="0.2">
      <c r="A17" s="9" t="s">
        <v>48</v>
      </c>
      <c r="B17" s="10">
        <v>2500</v>
      </c>
      <c r="C17" s="21">
        <v>1</v>
      </c>
      <c r="D17" s="21">
        <f>C17*B17/1000</f>
        <v>2.5</v>
      </c>
      <c r="E17" s="11">
        <v>0.8</v>
      </c>
      <c r="F17" s="12">
        <f>E17*D17</f>
        <v>2</v>
      </c>
    </row>
    <row r="18" spans="1:6" ht="10.8" thickBot="1" x14ac:dyDescent="0.25">
      <c r="A18" s="6" t="s">
        <v>49</v>
      </c>
      <c r="B18" s="7">
        <v>2500</v>
      </c>
      <c r="C18" s="22">
        <v>1</v>
      </c>
      <c r="D18" s="22">
        <f>C18*B18/1000</f>
        <v>2.5</v>
      </c>
      <c r="E18" s="8">
        <v>0.8</v>
      </c>
      <c r="F18" s="29">
        <f>E18*D18</f>
        <v>2</v>
      </c>
    </row>
    <row r="19" spans="1:6" ht="15" customHeight="1" thickBot="1" x14ac:dyDescent="0.25">
      <c r="A19" s="3" t="s">
        <v>14</v>
      </c>
      <c r="B19" s="119">
        <f>F17+F18</f>
        <v>4</v>
      </c>
      <c r="C19" s="119"/>
      <c r="D19" s="119"/>
      <c r="E19" s="119"/>
      <c r="F19" s="119"/>
    </row>
    <row r="20" spans="1:6" ht="15" customHeight="1" thickBot="1" x14ac:dyDescent="0.25">
      <c r="A20" s="123"/>
      <c r="B20" s="123"/>
      <c r="C20" s="123"/>
      <c r="D20" s="123"/>
      <c r="E20" s="123"/>
      <c r="F20" s="123"/>
    </row>
    <row r="21" spans="1:6" ht="15" customHeight="1" thickBot="1" x14ac:dyDescent="0.25">
      <c r="A21" s="4" t="s">
        <v>30</v>
      </c>
      <c r="B21" s="120">
        <f>B14+B19</f>
        <v>18.3</v>
      </c>
      <c r="C21" s="120"/>
      <c r="D21" s="120"/>
      <c r="E21" s="120"/>
      <c r="F21" s="120"/>
    </row>
    <row r="22" spans="1:6" ht="15" customHeight="1" thickBot="1" x14ac:dyDescent="0.25">
      <c r="A22" s="4" t="s">
        <v>16</v>
      </c>
      <c r="B22" s="120" t="s">
        <v>17</v>
      </c>
      <c r="C22" s="120"/>
      <c r="D22" s="120"/>
      <c r="E22" s="120"/>
      <c r="F22" s="120"/>
    </row>
    <row r="23" spans="1:6" ht="10.8" thickBot="1" x14ac:dyDescent="0.25">
      <c r="A23" s="4" t="s">
        <v>18</v>
      </c>
      <c r="B23" s="125">
        <v>63</v>
      </c>
      <c r="C23" s="125"/>
      <c r="D23" s="125"/>
      <c r="E23" s="125"/>
      <c r="F23" s="125"/>
    </row>
    <row r="24" spans="1:6" ht="10.8" thickBot="1" x14ac:dyDescent="0.25">
      <c r="A24" s="4" t="s">
        <v>55</v>
      </c>
      <c r="B24" s="120" t="s">
        <v>62</v>
      </c>
      <c r="C24" s="120"/>
      <c r="D24" s="120"/>
      <c r="E24" s="120"/>
      <c r="F24" s="120"/>
    </row>
    <row r="25" spans="1:6" ht="15" customHeight="1" thickBot="1" x14ac:dyDescent="0.25">
      <c r="A25" s="143"/>
      <c r="B25" s="144"/>
      <c r="C25" s="144"/>
      <c r="D25" s="144"/>
      <c r="E25" s="144"/>
      <c r="F25" s="145"/>
    </row>
    <row r="26" spans="1:6" s="23" customFormat="1" x14ac:dyDescent="0.2">
      <c r="A26" s="146" t="s">
        <v>46</v>
      </c>
      <c r="B26" s="146"/>
      <c r="C26" s="146"/>
      <c r="D26" s="146"/>
      <c r="E26" s="146"/>
      <c r="F26" s="146"/>
    </row>
    <row r="27" spans="1:6" x14ac:dyDescent="0.2">
      <c r="A27" s="147" t="s">
        <v>138</v>
      </c>
      <c r="B27" s="147"/>
      <c r="C27" s="147"/>
      <c r="D27" s="147"/>
      <c r="E27" s="147"/>
      <c r="F27" s="147"/>
    </row>
    <row r="28" spans="1:6" x14ac:dyDescent="0.2">
      <c r="A28" s="147" t="s">
        <v>147</v>
      </c>
      <c r="B28" s="147"/>
      <c r="C28" s="147"/>
      <c r="D28" s="147"/>
      <c r="E28" s="147"/>
      <c r="F28" s="147"/>
    </row>
    <row r="29" spans="1:6" s="23" customFormat="1" x14ac:dyDescent="0.2">
      <c r="A29" s="147" t="s">
        <v>29</v>
      </c>
      <c r="B29" s="147"/>
      <c r="C29" s="147"/>
      <c r="D29" s="147"/>
      <c r="E29" s="147"/>
      <c r="F29" s="147"/>
    </row>
    <row r="30" spans="1:6" s="23" customFormat="1" x14ac:dyDescent="0.2">
      <c r="A30" s="147" t="s">
        <v>26</v>
      </c>
      <c r="B30" s="147"/>
      <c r="C30" s="147"/>
      <c r="D30" s="147"/>
      <c r="E30" s="147"/>
      <c r="F30" s="147"/>
    </row>
    <row r="31" spans="1:6" s="23" customFormat="1" x14ac:dyDescent="0.2">
      <c r="A31" s="147" t="s">
        <v>27</v>
      </c>
      <c r="B31" s="147"/>
      <c r="C31" s="147"/>
      <c r="D31" s="147"/>
      <c r="E31" s="147"/>
      <c r="F31" s="147"/>
    </row>
    <row r="32" spans="1:6" s="23" customFormat="1" x14ac:dyDescent="0.2">
      <c r="A32" s="147" t="s">
        <v>47</v>
      </c>
      <c r="B32" s="147"/>
      <c r="C32" s="147"/>
      <c r="D32" s="147"/>
      <c r="E32" s="147"/>
      <c r="F32" s="147"/>
    </row>
    <row r="33" spans="1:6" s="23" customFormat="1" x14ac:dyDescent="0.2">
      <c r="A33" s="147" t="s">
        <v>50</v>
      </c>
      <c r="B33" s="147"/>
      <c r="C33" s="147"/>
      <c r="D33" s="147"/>
      <c r="E33" s="147"/>
      <c r="F33" s="147"/>
    </row>
    <row r="34" spans="1:6" s="23" customFormat="1" ht="10.8" thickBot="1" x14ac:dyDescent="0.25">
      <c r="A34" s="130" t="s">
        <v>51</v>
      </c>
      <c r="B34" s="130"/>
      <c r="C34" s="130"/>
      <c r="D34" s="130"/>
      <c r="E34" s="130"/>
      <c r="F34" s="130"/>
    </row>
    <row r="35" spans="1:6" s="23" customFormat="1" x14ac:dyDescent="0.2">
      <c r="A35" s="24"/>
      <c r="B35" s="24"/>
      <c r="C35" s="24"/>
      <c r="D35" s="24"/>
      <c r="E35" s="24"/>
      <c r="F35" s="24"/>
    </row>
    <row r="36" spans="1:6" s="23" customFormat="1" x14ac:dyDescent="0.2">
      <c r="A36" s="24"/>
      <c r="B36" s="24"/>
      <c r="C36" s="24"/>
      <c r="D36" s="24"/>
      <c r="E36" s="24"/>
      <c r="F36" s="24"/>
    </row>
    <row r="37" spans="1:6" s="23" customFormat="1" x14ac:dyDescent="0.2">
      <c r="A37" s="24"/>
      <c r="B37" s="24"/>
      <c r="C37" s="24"/>
      <c r="D37" s="24"/>
      <c r="E37" s="24"/>
      <c r="F37" s="24"/>
    </row>
    <row r="38" spans="1:6" s="23" customFormat="1" x14ac:dyDescent="0.2">
      <c r="A38" s="24"/>
      <c r="B38" s="24"/>
      <c r="C38" s="24"/>
      <c r="D38" s="24"/>
      <c r="E38" s="24"/>
      <c r="F38" s="24"/>
    </row>
    <row r="39" spans="1:6" s="23" customFormat="1" x14ac:dyDescent="0.2"/>
  </sheetData>
  <mergeCells count="28">
    <mergeCell ref="A6:F6"/>
    <mergeCell ref="A1:F1"/>
    <mergeCell ref="A2:F2"/>
    <mergeCell ref="A3:F3"/>
    <mergeCell ref="A4:F4"/>
    <mergeCell ref="A5:F5"/>
    <mergeCell ref="B22:F22"/>
    <mergeCell ref="A7:F7"/>
    <mergeCell ref="B12:F12"/>
    <mergeCell ref="B13:F13"/>
    <mergeCell ref="B14:F14"/>
    <mergeCell ref="B19:F19"/>
    <mergeCell ref="A20:F20"/>
    <mergeCell ref="B21:F21"/>
    <mergeCell ref="A8:F8"/>
    <mergeCell ref="A15:F15"/>
    <mergeCell ref="A34:F34"/>
    <mergeCell ref="B23:F23"/>
    <mergeCell ref="A26:F26"/>
    <mergeCell ref="A30:F30"/>
    <mergeCell ref="A31:F31"/>
    <mergeCell ref="A32:F32"/>
    <mergeCell ref="A29:F29"/>
    <mergeCell ref="A33:F33"/>
    <mergeCell ref="B24:F24"/>
    <mergeCell ref="A25:F25"/>
    <mergeCell ref="A27:F27"/>
    <mergeCell ref="A28:F2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2529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2529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B27"/>
  <sheetViews>
    <sheetView workbookViewId="0">
      <selection activeCell="A7" sqref="A7:B7"/>
    </sheetView>
  </sheetViews>
  <sheetFormatPr defaultColWidth="8.88671875" defaultRowHeight="10.199999999999999" x14ac:dyDescent="0.2"/>
  <cols>
    <col min="1" max="1" width="46" style="1" customWidth="1"/>
    <col min="2" max="2" width="15.6640625" style="93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99" t="s">
        <v>21</v>
      </c>
      <c r="B5" s="100"/>
    </row>
    <row r="6" spans="1:2" ht="15" customHeight="1" thickBot="1" x14ac:dyDescent="0.25">
      <c r="A6" s="126" t="s">
        <v>149</v>
      </c>
      <c r="B6" s="126"/>
    </row>
    <row r="7" spans="1:2" ht="15" customHeight="1" thickBot="1" x14ac:dyDescent="0.25">
      <c r="A7" s="107" t="s">
        <v>150</v>
      </c>
      <c r="B7" s="107"/>
    </row>
    <row r="8" spans="1:2" ht="14.4" customHeight="1" thickBot="1" x14ac:dyDescent="0.25">
      <c r="A8" s="126" t="s">
        <v>0</v>
      </c>
      <c r="B8" s="126"/>
    </row>
    <row r="9" spans="1:2" ht="10.8" thickBot="1" x14ac:dyDescent="0.25">
      <c r="A9" s="3" t="s">
        <v>1</v>
      </c>
      <c r="B9" s="67">
        <v>1200</v>
      </c>
    </row>
    <row r="10" spans="1:2" ht="15" customHeight="1" thickBot="1" x14ac:dyDescent="0.25">
      <c r="A10" s="3" t="s">
        <v>2</v>
      </c>
      <c r="B10" s="32">
        <v>1</v>
      </c>
    </row>
    <row r="11" spans="1:2" ht="15" customHeight="1" thickBot="1" x14ac:dyDescent="0.25">
      <c r="A11" s="74" t="s">
        <v>3</v>
      </c>
      <c r="B11" s="68">
        <f t="shared" ref="B11" si="0">B9*B10/1000</f>
        <v>1.2</v>
      </c>
    </row>
    <row r="12" spans="1:2" ht="15" customHeight="1" thickBot="1" x14ac:dyDescent="0.25">
      <c r="A12" s="74" t="s">
        <v>4</v>
      </c>
      <c r="B12" s="68">
        <f>B11</f>
        <v>1.2</v>
      </c>
    </row>
    <row r="13" spans="1:2" ht="10.8" thickBot="1" x14ac:dyDescent="0.25">
      <c r="A13" s="3" t="s">
        <v>5</v>
      </c>
      <c r="B13" s="70">
        <v>1</v>
      </c>
    </row>
    <row r="14" spans="1:2" ht="15" customHeight="1" thickBot="1" x14ac:dyDescent="0.25">
      <c r="A14" s="33" t="s">
        <v>6</v>
      </c>
      <c r="B14" s="68">
        <f>B13*B12</f>
        <v>1.2</v>
      </c>
    </row>
    <row r="15" spans="1:2" ht="15" customHeight="1" thickBot="1" x14ac:dyDescent="0.25">
      <c r="A15" s="135"/>
      <c r="B15" s="137"/>
    </row>
    <row r="16" spans="1:2" ht="15" customHeight="1" thickBot="1" x14ac:dyDescent="0.25">
      <c r="A16" s="4" t="s">
        <v>80</v>
      </c>
      <c r="B16" s="69">
        <f>B14</f>
        <v>1.2</v>
      </c>
    </row>
    <row r="17" spans="1:2" ht="10.8" thickBot="1" x14ac:dyDescent="0.25">
      <c r="A17" s="4" t="s">
        <v>16</v>
      </c>
      <c r="B17" s="69" t="s">
        <v>34</v>
      </c>
    </row>
    <row r="18" spans="1:2" ht="10.8" thickBot="1" x14ac:dyDescent="0.25">
      <c r="A18" s="4" t="s">
        <v>18</v>
      </c>
      <c r="B18" s="73">
        <v>16</v>
      </c>
    </row>
    <row r="19" spans="1:2" ht="10.8" thickBot="1" x14ac:dyDescent="0.25">
      <c r="A19" s="4" t="s">
        <v>55</v>
      </c>
      <c r="B19" s="69" t="s">
        <v>58</v>
      </c>
    </row>
    <row r="20" spans="1:2" ht="15" customHeight="1" thickBot="1" x14ac:dyDescent="0.25">
      <c r="A20" s="143"/>
      <c r="B20" s="145"/>
    </row>
    <row r="21" spans="1:2" ht="10.8" thickBot="1" x14ac:dyDescent="0.25">
      <c r="A21" s="87" t="s">
        <v>53</v>
      </c>
      <c r="B21" s="83"/>
    </row>
    <row r="22" spans="1:2" s="23" customFormat="1" x14ac:dyDescent="0.2">
      <c r="A22" s="24"/>
      <c r="B22" s="102"/>
    </row>
    <row r="23" spans="1:2" s="23" customFormat="1" x14ac:dyDescent="0.2">
      <c r="A23" s="24"/>
      <c r="B23" s="102"/>
    </row>
    <row r="24" spans="1:2" s="23" customFormat="1" x14ac:dyDescent="0.2">
      <c r="A24" s="24"/>
      <c r="B24" s="102"/>
    </row>
    <row r="25" spans="1:2" s="23" customFormat="1" x14ac:dyDescent="0.2">
      <c r="A25" s="24"/>
      <c r="B25" s="102"/>
    </row>
    <row r="26" spans="1:2" s="23" customFormat="1" x14ac:dyDescent="0.2">
      <c r="A26" s="24"/>
      <c r="B26" s="102"/>
    </row>
    <row r="27" spans="1:2" s="23" customFormat="1" x14ac:dyDescent="0.2">
      <c r="B27" s="102"/>
    </row>
  </sheetData>
  <mergeCells count="9">
    <mergeCell ref="A1:B1"/>
    <mergeCell ref="A2:B2"/>
    <mergeCell ref="A3:B3"/>
    <mergeCell ref="A4:B4"/>
    <mergeCell ref="A20:B20"/>
    <mergeCell ref="A15:B15"/>
    <mergeCell ref="A6:B6"/>
    <mergeCell ref="A7:B7"/>
    <mergeCell ref="A8:B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4337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4337" r:id="rId4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B25"/>
  <sheetViews>
    <sheetView workbookViewId="0">
      <selection activeCell="C14" sqref="C14"/>
    </sheetView>
  </sheetViews>
  <sheetFormatPr defaultColWidth="8.88671875" defaultRowHeight="10.199999999999999" x14ac:dyDescent="0.2"/>
  <cols>
    <col min="1" max="1" width="47.33203125" style="1" customWidth="1"/>
    <col min="2" max="2" width="15.6640625" style="94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112" t="s">
        <v>21</v>
      </c>
      <c r="B5" s="112"/>
    </row>
    <row r="6" spans="1:2" ht="15" customHeight="1" thickBot="1" x14ac:dyDescent="0.25">
      <c r="A6" s="126" t="s">
        <v>104</v>
      </c>
      <c r="B6" s="126"/>
    </row>
    <row r="7" spans="1:2" ht="15" customHeight="1" thickBot="1" x14ac:dyDescent="0.25">
      <c r="A7" s="126" t="s">
        <v>0</v>
      </c>
      <c r="B7" s="126"/>
    </row>
    <row r="8" spans="1:2" ht="10.8" thickBot="1" x14ac:dyDescent="0.25">
      <c r="A8" s="74" t="s">
        <v>1</v>
      </c>
      <c r="B8" s="67">
        <v>100</v>
      </c>
    </row>
    <row r="9" spans="1:2" ht="15" customHeight="1" thickBot="1" x14ac:dyDescent="0.25">
      <c r="A9" s="74" t="s">
        <v>2</v>
      </c>
      <c r="B9" s="32">
        <v>20</v>
      </c>
    </row>
    <row r="10" spans="1:2" ht="15" customHeight="1" thickBot="1" x14ac:dyDescent="0.25">
      <c r="A10" s="74" t="s">
        <v>3</v>
      </c>
      <c r="B10" s="68">
        <f>B8*B9/1000</f>
        <v>2</v>
      </c>
    </row>
    <row r="11" spans="1:2" ht="15" customHeight="1" thickBot="1" x14ac:dyDescent="0.25">
      <c r="A11" s="74" t="s">
        <v>4</v>
      </c>
      <c r="B11" s="68">
        <f>B10</f>
        <v>2</v>
      </c>
    </row>
    <row r="12" spans="1:2" ht="10.8" thickBot="1" x14ac:dyDescent="0.25">
      <c r="A12" s="3" t="s">
        <v>5</v>
      </c>
      <c r="B12" s="70">
        <v>1</v>
      </c>
    </row>
    <row r="13" spans="1:2" ht="15" customHeight="1" thickBot="1" x14ac:dyDescent="0.25">
      <c r="A13" s="33" t="s">
        <v>6</v>
      </c>
      <c r="B13" s="68">
        <f>B12*B11</f>
        <v>2</v>
      </c>
    </row>
    <row r="14" spans="1:2" ht="15" customHeight="1" thickBot="1" x14ac:dyDescent="0.25">
      <c r="A14" s="135"/>
      <c r="B14" s="137"/>
    </row>
    <row r="15" spans="1:2" ht="15" customHeight="1" thickBot="1" x14ac:dyDescent="0.25">
      <c r="A15" s="4" t="s">
        <v>116</v>
      </c>
      <c r="B15" s="69">
        <f>B13</f>
        <v>2</v>
      </c>
    </row>
    <row r="16" spans="1:2" ht="15" customHeight="1" thickBot="1" x14ac:dyDescent="0.25">
      <c r="A16" s="4" t="s">
        <v>16</v>
      </c>
      <c r="B16" s="69" t="s">
        <v>34</v>
      </c>
    </row>
    <row r="17" spans="1:2" ht="10.8" thickBot="1" x14ac:dyDescent="0.25">
      <c r="A17" s="4" t="s">
        <v>55</v>
      </c>
      <c r="B17" s="69" t="s">
        <v>58</v>
      </c>
    </row>
    <row r="18" spans="1:2" ht="15" customHeight="1" thickBot="1" x14ac:dyDescent="0.25">
      <c r="A18" s="143"/>
      <c r="B18" s="145"/>
    </row>
    <row r="19" spans="1:2" s="23" customFormat="1" ht="15" customHeight="1" thickBot="1" x14ac:dyDescent="0.25">
      <c r="A19" s="196" t="s">
        <v>118</v>
      </c>
      <c r="B19" s="197"/>
    </row>
    <row r="20" spans="1:2" s="23" customFormat="1" x14ac:dyDescent="0.2">
      <c r="A20" s="24"/>
      <c r="B20" s="106"/>
    </row>
    <row r="21" spans="1:2" s="23" customFormat="1" x14ac:dyDescent="0.2">
      <c r="A21" s="24"/>
      <c r="B21" s="106"/>
    </row>
    <row r="22" spans="1:2" s="23" customFormat="1" x14ac:dyDescent="0.2">
      <c r="A22" s="24"/>
      <c r="B22" s="106"/>
    </row>
    <row r="23" spans="1:2" s="23" customFormat="1" x14ac:dyDescent="0.2">
      <c r="A23" s="24"/>
      <c r="B23" s="106"/>
    </row>
    <row r="24" spans="1:2" s="23" customFormat="1" x14ac:dyDescent="0.2">
      <c r="A24" s="24"/>
      <c r="B24" s="106"/>
    </row>
    <row r="25" spans="1:2" s="23" customFormat="1" x14ac:dyDescent="0.2">
      <c r="B25" s="106"/>
    </row>
  </sheetData>
  <mergeCells count="10">
    <mergeCell ref="A18:B18"/>
    <mergeCell ref="A19:B19"/>
    <mergeCell ref="A1:B1"/>
    <mergeCell ref="A2:B2"/>
    <mergeCell ref="A3:B3"/>
    <mergeCell ref="A4:B4"/>
    <mergeCell ref="A5:B5"/>
    <mergeCell ref="A6:B6"/>
    <mergeCell ref="A7:B7"/>
    <mergeCell ref="A14:B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4577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4577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B27"/>
  <sheetViews>
    <sheetView workbookViewId="0">
      <selection activeCell="F14" sqref="F14"/>
    </sheetView>
  </sheetViews>
  <sheetFormatPr defaultColWidth="8.88671875" defaultRowHeight="10.199999999999999" x14ac:dyDescent="0.2"/>
  <cols>
    <col min="1" max="1" width="48.6640625" style="1" customWidth="1"/>
    <col min="2" max="2" width="15.6640625" style="1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x14ac:dyDescent="0.2">
      <c r="A5" s="112" t="s">
        <v>21</v>
      </c>
      <c r="B5" s="112"/>
    </row>
    <row r="6" spans="1:2" ht="10.8" thickBot="1" x14ac:dyDescent="0.25">
      <c r="A6" s="27"/>
      <c r="B6" s="27"/>
    </row>
    <row r="7" spans="1:2" ht="10.8" thickBot="1" x14ac:dyDescent="0.25">
      <c r="A7" s="126" t="s">
        <v>151</v>
      </c>
      <c r="B7" s="126"/>
    </row>
    <row r="8" spans="1:2" ht="10.8" thickBot="1" x14ac:dyDescent="0.25">
      <c r="A8" s="107" t="s">
        <v>152</v>
      </c>
      <c r="B8" s="107"/>
    </row>
    <row r="9" spans="1:2" ht="14.4" customHeight="1" thickBot="1" x14ac:dyDescent="0.25">
      <c r="A9" s="138" t="s">
        <v>0</v>
      </c>
      <c r="B9" s="138"/>
    </row>
    <row r="10" spans="1:2" ht="10.8" thickBot="1" x14ac:dyDescent="0.25">
      <c r="A10" s="25" t="s">
        <v>1</v>
      </c>
      <c r="B10" s="76">
        <v>100</v>
      </c>
    </row>
    <row r="11" spans="1:2" ht="15" customHeight="1" x14ac:dyDescent="0.2">
      <c r="A11" s="58" t="s">
        <v>2</v>
      </c>
      <c r="B11" s="14">
        <v>40</v>
      </c>
    </row>
    <row r="12" spans="1:2" ht="15" customHeight="1" thickBot="1" x14ac:dyDescent="0.25">
      <c r="A12" s="54" t="s">
        <v>3</v>
      </c>
      <c r="B12" s="79">
        <f>B10*B11/1000</f>
        <v>4</v>
      </c>
    </row>
    <row r="13" spans="1:2" ht="15" customHeight="1" x14ac:dyDescent="0.2">
      <c r="A13" s="9" t="s">
        <v>4</v>
      </c>
      <c r="B13" s="77">
        <f>B12</f>
        <v>4</v>
      </c>
    </row>
    <row r="14" spans="1:2" x14ac:dyDescent="0.2">
      <c r="A14" s="15" t="s">
        <v>5</v>
      </c>
      <c r="B14" s="78">
        <v>1</v>
      </c>
    </row>
    <row r="15" spans="1:2" ht="15" customHeight="1" thickBot="1" x14ac:dyDescent="0.25">
      <c r="A15" s="16" t="s">
        <v>6</v>
      </c>
      <c r="B15" s="79">
        <f>B14*B13</f>
        <v>4</v>
      </c>
    </row>
    <row r="16" spans="1:2" ht="15" customHeight="1" thickBot="1" x14ac:dyDescent="0.25">
      <c r="A16" s="123"/>
      <c r="B16" s="123"/>
    </row>
    <row r="17" spans="1:2" ht="15" customHeight="1" thickBot="1" x14ac:dyDescent="0.25">
      <c r="A17" s="4" t="s">
        <v>80</v>
      </c>
      <c r="B17" s="69">
        <f>B15</f>
        <v>4</v>
      </c>
    </row>
    <row r="18" spans="1:2" ht="15" customHeight="1" thickBot="1" x14ac:dyDescent="0.25">
      <c r="A18" s="4" t="s">
        <v>16</v>
      </c>
      <c r="B18" s="69" t="s">
        <v>34</v>
      </c>
    </row>
    <row r="19" spans="1:2" ht="10.8" thickBot="1" x14ac:dyDescent="0.25">
      <c r="A19" s="4" t="s">
        <v>55</v>
      </c>
      <c r="B19" s="69" t="s">
        <v>58</v>
      </c>
    </row>
    <row r="20" spans="1:2" ht="10.8" thickBot="1" x14ac:dyDescent="0.25">
      <c r="A20" s="122"/>
      <c r="B20" s="122"/>
    </row>
    <row r="21" spans="1:2" s="23" customFormat="1" ht="10.8" thickBot="1" x14ac:dyDescent="0.25">
      <c r="A21" s="129" t="s">
        <v>119</v>
      </c>
      <c r="B21" s="129"/>
    </row>
    <row r="22" spans="1:2" s="23" customFormat="1" x14ac:dyDescent="0.2">
      <c r="A22" s="24"/>
      <c r="B22" s="24"/>
    </row>
    <row r="23" spans="1:2" s="23" customFormat="1" x14ac:dyDescent="0.2">
      <c r="A23" s="24"/>
      <c r="B23" s="24"/>
    </row>
    <row r="24" spans="1:2" s="23" customFormat="1" x14ac:dyDescent="0.2">
      <c r="A24" s="24"/>
      <c r="B24" s="24"/>
    </row>
    <row r="25" spans="1:2" s="23" customFormat="1" x14ac:dyDescent="0.2">
      <c r="A25" s="24"/>
      <c r="B25" s="24"/>
    </row>
    <row r="26" spans="1:2" s="23" customFormat="1" x14ac:dyDescent="0.2">
      <c r="A26" s="24"/>
      <c r="B26" s="24"/>
    </row>
    <row r="27" spans="1:2" s="23" customFormat="1" x14ac:dyDescent="0.2"/>
  </sheetData>
  <mergeCells count="11">
    <mergeCell ref="A21:B21"/>
    <mergeCell ref="A16:B16"/>
    <mergeCell ref="A20:B20"/>
    <mergeCell ref="A1:B1"/>
    <mergeCell ref="A2:B2"/>
    <mergeCell ref="A3:B3"/>
    <mergeCell ref="A4:B4"/>
    <mergeCell ref="A5:B5"/>
    <mergeCell ref="A7:B7"/>
    <mergeCell ref="A8:B8"/>
    <mergeCell ref="A9:B9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3553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3553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C29"/>
  <sheetViews>
    <sheetView workbookViewId="0">
      <selection activeCell="A22" sqref="A22:XFD23"/>
    </sheetView>
  </sheetViews>
  <sheetFormatPr defaultColWidth="8.88671875" defaultRowHeight="10.199999999999999" x14ac:dyDescent="0.2"/>
  <cols>
    <col min="1" max="1" width="41.5546875" style="1" customWidth="1"/>
    <col min="2" max="3" width="10.6640625" style="1" customWidth="1"/>
    <col min="4" max="16384" width="8.88671875" style="1"/>
  </cols>
  <sheetData>
    <row r="1" spans="1:3" x14ac:dyDescent="0.2">
      <c r="A1" s="112" t="s">
        <v>22</v>
      </c>
      <c r="B1" s="112"/>
      <c r="C1" s="112"/>
    </row>
    <row r="2" spans="1:3" x14ac:dyDescent="0.2">
      <c r="A2" s="112" t="s">
        <v>23</v>
      </c>
      <c r="B2" s="112"/>
      <c r="C2" s="112"/>
    </row>
    <row r="3" spans="1:3" x14ac:dyDescent="0.2">
      <c r="A3" s="112" t="s">
        <v>24</v>
      </c>
      <c r="B3" s="112"/>
      <c r="C3" s="112"/>
    </row>
    <row r="4" spans="1:3" x14ac:dyDescent="0.2">
      <c r="A4" s="112"/>
      <c r="B4" s="112"/>
      <c r="C4" s="112"/>
    </row>
    <row r="5" spans="1:3" ht="10.8" thickBot="1" x14ac:dyDescent="0.25">
      <c r="A5" s="112" t="s">
        <v>21</v>
      </c>
      <c r="B5" s="112"/>
      <c r="C5" s="112"/>
    </row>
    <row r="6" spans="1:3" ht="15" customHeight="1" thickBot="1" x14ac:dyDescent="0.25">
      <c r="A6" s="126" t="s">
        <v>103</v>
      </c>
      <c r="B6" s="126"/>
      <c r="C6" s="126"/>
    </row>
    <row r="7" spans="1:3" ht="15" customHeight="1" thickBot="1" x14ac:dyDescent="0.25">
      <c r="A7" s="107" t="s">
        <v>122</v>
      </c>
      <c r="B7" s="107"/>
      <c r="C7" s="107"/>
    </row>
    <row r="8" spans="1:3" ht="14.4" customHeight="1" thickBot="1" x14ac:dyDescent="0.25">
      <c r="A8" s="126" t="s">
        <v>0</v>
      </c>
      <c r="B8" s="126"/>
      <c r="C8" s="126"/>
    </row>
    <row r="9" spans="1:3" x14ac:dyDescent="0.2">
      <c r="A9" s="58" t="s">
        <v>1</v>
      </c>
      <c r="B9" s="42">
        <v>80</v>
      </c>
      <c r="C9" s="42">
        <v>1200</v>
      </c>
    </row>
    <row r="10" spans="1:3" ht="15" customHeight="1" x14ac:dyDescent="0.2">
      <c r="A10" s="53" t="s">
        <v>2</v>
      </c>
      <c r="B10" s="43">
        <v>1</v>
      </c>
      <c r="C10" s="43">
        <v>2</v>
      </c>
    </row>
    <row r="11" spans="1:3" ht="15" customHeight="1" thickBot="1" x14ac:dyDescent="0.25">
      <c r="A11" s="54" t="s">
        <v>3</v>
      </c>
      <c r="B11" s="79">
        <f>B9*B10/1000</f>
        <v>0.08</v>
      </c>
      <c r="C11" s="79">
        <f t="shared" ref="C11" si="0">C9*C10/1000</f>
        <v>2.4</v>
      </c>
    </row>
    <row r="12" spans="1:3" ht="15" customHeight="1" x14ac:dyDescent="0.2">
      <c r="A12" s="9" t="s">
        <v>4</v>
      </c>
      <c r="B12" s="140">
        <f>B11+C11</f>
        <v>2.48</v>
      </c>
      <c r="C12" s="140"/>
    </row>
    <row r="13" spans="1:3" x14ac:dyDescent="0.2">
      <c r="A13" s="15" t="s">
        <v>5</v>
      </c>
      <c r="B13" s="141">
        <v>1</v>
      </c>
      <c r="C13" s="141"/>
    </row>
    <row r="14" spans="1:3" ht="15" customHeight="1" thickBot="1" x14ac:dyDescent="0.25">
      <c r="A14" s="16" t="s">
        <v>6</v>
      </c>
      <c r="B14" s="142">
        <f>B13*B12</f>
        <v>2.48</v>
      </c>
      <c r="C14" s="142"/>
    </row>
    <row r="15" spans="1:3" ht="15" customHeight="1" thickBot="1" x14ac:dyDescent="0.25">
      <c r="A15" s="123"/>
      <c r="B15" s="123"/>
      <c r="C15" s="123"/>
    </row>
    <row r="16" spans="1:3" ht="15" customHeight="1" thickBot="1" x14ac:dyDescent="0.25">
      <c r="A16" s="4" t="s">
        <v>80</v>
      </c>
      <c r="B16" s="120">
        <f>B14</f>
        <v>2.48</v>
      </c>
      <c r="C16" s="120"/>
    </row>
    <row r="17" spans="1:3" ht="15" customHeight="1" thickBot="1" x14ac:dyDescent="0.25">
      <c r="A17" s="4" t="s">
        <v>16</v>
      </c>
      <c r="B17" s="120" t="s">
        <v>34</v>
      </c>
      <c r="C17" s="120"/>
    </row>
    <row r="18" spans="1:3" ht="15" customHeight="1" thickBot="1" x14ac:dyDescent="0.25">
      <c r="A18" s="4" t="s">
        <v>18</v>
      </c>
      <c r="B18" s="125">
        <v>16</v>
      </c>
      <c r="C18" s="125"/>
    </row>
    <row r="19" spans="1:3" ht="15" customHeight="1" thickBot="1" x14ac:dyDescent="0.25">
      <c r="A19" s="4" t="s">
        <v>55</v>
      </c>
      <c r="B19" s="120" t="s">
        <v>61</v>
      </c>
      <c r="C19" s="120"/>
    </row>
    <row r="20" spans="1:3" ht="15" customHeight="1" thickBot="1" x14ac:dyDescent="0.25">
      <c r="A20" s="143"/>
      <c r="B20" s="144"/>
      <c r="C20" s="145"/>
    </row>
    <row r="21" spans="1:3" s="23" customFormat="1" ht="14.4" customHeight="1" thickBot="1" x14ac:dyDescent="0.25">
      <c r="A21" s="220" t="s">
        <v>33</v>
      </c>
      <c r="B21" s="220"/>
      <c r="C21" s="220"/>
    </row>
    <row r="22" spans="1:3" ht="10.8" thickBot="1" x14ac:dyDescent="0.25">
      <c r="A22" s="220" t="s">
        <v>36</v>
      </c>
      <c r="B22" s="220"/>
      <c r="C22" s="220"/>
    </row>
    <row r="23" spans="1:3" ht="10.8" thickBot="1" x14ac:dyDescent="0.25">
      <c r="A23" s="184" t="s">
        <v>37</v>
      </c>
      <c r="B23" s="184"/>
      <c r="C23" s="184"/>
    </row>
    <row r="24" spans="1:3" s="23" customFormat="1" x14ac:dyDescent="0.2">
      <c r="A24" s="24"/>
      <c r="B24" s="24"/>
      <c r="C24" s="24"/>
    </row>
    <row r="25" spans="1:3" s="23" customFormat="1" x14ac:dyDescent="0.2">
      <c r="A25" s="24"/>
      <c r="B25" s="24"/>
      <c r="C25" s="24"/>
    </row>
    <row r="26" spans="1:3" s="23" customFormat="1" x14ac:dyDescent="0.2">
      <c r="A26" s="24"/>
      <c r="B26" s="24"/>
      <c r="C26" s="24"/>
    </row>
    <row r="27" spans="1:3" s="23" customFormat="1" x14ac:dyDescent="0.2">
      <c r="A27" s="24"/>
      <c r="B27" s="24"/>
      <c r="C27" s="24"/>
    </row>
    <row r="28" spans="1:3" s="23" customFormat="1" x14ac:dyDescent="0.2">
      <c r="A28" s="24"/>
      <c r="B28" s="24"/>
      <c r="C28" s="24"/>
    </row>
    <row r="29" spans="1:3" s="23" customFormat="1" x14ac:dyDescent="0.2"/>
  </sheetData>
  <mergeCells count="20">
    <mergeCell ref="A1:C1"/>
    <mergeCell ref="A2:C2"/>
    <mergeCell ref="A3:C3"/>
    <mergeCell ref="A4:C4"/>
    <mergeCell ref="A5:C5"/>
    <mergeCell ref="B12:C12"/>
    <mergeCell ref="B13:C13"/>
    <mergeCell ref="A6:C6"/>
    <mergeCell ref="A8:C8"/>
    <mergeCell ref="A7:C7"/>
    <mergeCell ref="B19:C19"/>
    <mergeCell ref="A21:C21"/>
    <mergeCell ref="A22:C22"/>
    <mergeCell ref="A20:C20"/>
    <mergeCell ref="A23:C23"/>
    <mergeCell ref="B14:C14"/>
    <mergeCell ref="B16:C16"/>
    <mergeCell ref="A15:C15"/>
    <mergeCell ref="B17:C17"/>
    <mergeCell ref="B18:C1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1265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1265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F33"/>
  <sheetViews>
    <sheetView topLeftCell="A10" workbookViewId="0">
      <selection activeCell="A15" sqref="A15:F15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6.33203125" style="1" bestFit="1" customWidth="1"/>
    <col min="4" max="4" width="9.109375" style="1" bestFit="1" customWidth="1"/>
    <col min="5" max="5" width="8.109375" style="1" bestFit="1" customWidth="1"/>
    <col min="6" max="6" width="5.6640625" style="1" bestFit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ht="10.8" thickBot="1" x14ac:dyDescent="0.25">
      <c r="A5" s="112" t="s">
        <v>21</v>
      </c>
      <c r="B5" s="112"/>
      <c r="C5" s="112"/>
      <c r="D5" s="112"/>
      <c r="E5" s="112"/>
      <c r="F5" s="112"/>
    </row>
    <row r="6" spans="1:6" ht="9.6" customHeight="1" thickBot="1" x14ac:dyDescent="0.25">
      <c r="A6" s="126" t="s">
        <v>155</v>
      </c>
      <c r="B6" s="126"/>
      <c r="C6" s="126"/>
      <c r="D6" s="126"/>
      <c r="E6" s="126"/>
      <c r="F6" s="126"/>
    </row>
    <row r="7" spans="1:6" ht="10.8" thickBot="1" x14ac:dyDescent="0.25">
      <c r="A7" s="107" t="s">
        <v>154</v>
      </c>
      <c r="B7" s="107"/>
      <c r="C7" s="107"/>
      <c r="D7" s="107"/>
      <c r="E7" s="107"/>
      <c r="F7" s="107"/>
    </row>
    <row r="8" spans="1:6" ht="14.4" customHeight="1" thickBot="1" x14ac:dyDescent="0.25">
      <c r="A8" s="138" t="s">
        <v>0</v>
      </c>
      <c r="B8" s="138"/>
      <c r="C8" s="138"/>
      <c r="D8" s="138"/>
      <c r="E8" s="138"/>
      <c r="F8" s="138"/>
    </row>
    <row r="9" spans="1:6" ht="10.8" thickBot="1" x14ac:dyDescent="0.25">
      <c r="A9" s="2" t="s">
        <v>1</v>
      </c>
      <c r="B9" s="30">
        <v>10</v>
      </c>
      <c r="C9" s="30">
        <v>600</v>
      </c>
      <c r="D9" s="30">
        <v>1200</v>
      </c>
      <c r="E9" s="30">
        <v>2500</v>
      </c>
      <c r="F9" s="30"/>
    </row>
    <row r="10" spans="1:6" ht="15" customHeight="1" x14ac:dyDescent="0.2">
      <c r="A10" s="13" t="s">
        <v>2</v>
      </c>
      <c r="B10" s="14">
        <v>3</v>
      </c>
      <c r="C10" s="14">
        <v>3</v>
      </c>
      <c r="D10" s="14">
        <v>6</v>
      </c>
      <c r="E10" s="14">
        <v>2</v>
      </c>
      <c r="F10" s="41"/>
    </row>
    <row r="11" spans="1:6" ht="15" customHeight="1" thickBot="1" x14ac:dyDescent="0.25">
      <c r="A11" s="6" t="s">
        <v>3</v>
      </c>
      <c r="B11" s="29">
        <f>B9*B10/1000</f>
        <v>0.03</v>
      </c>
      <c r="C11" s="29">
        <f t="shared" ref="C11:E11" si="0">C9*C10/1000</f>
        <v>1.8</v>
      </c>
      <c r="D11" s="29">
        <f t="shared" si="0"/>
        <v>7.2</v>
      </c>
      <c r="E11" s="29">
        <f t="shared" si="0"/>
        <v>5</v>
      </c>
      <c r="F11" s="44"/>
    </row>
    <row r="12" spans="1:6" ht="15" customHeight="1" x14ac:dyDescent="0.2">
      <c r="A12" s="9" t="s">
        <v>4</v>
      </c>
      <c r="B12" s="151">
        <f>B11+C11+D11+E11</f>
        <v>14.030000000000001</v>
      </c>
      <c r="C12" s="152"/>
      <c r="D12" s="152"/>
      <c r="E12" s="152"/>
      <c r="F12" s="153"/>
    </row>
    <row r="13" spans="1:6" x14ac:dyDescent="0.2">
      <c r="A13" s="15" t="s">
        <v>5</v>
      </c>
      <c r="B13" s="154">
        <v>1</v>
      </c>
      <c r="C13" s="155"/>
      <c r="D13" s="155"/>
      <c r="E13" s="155"/>
      <c r="F13" s="156"/>
    </row>
    <row r="14" spans="1:6" ht="15" customHeight="1" thickBot="1" x14ac:dyDescent="0.25">
      <c r="A14" s="16" t="s">
        <v>6</v>
      </c>
      <c r="B14" s="157">
        <f>B13*B12</f>
        <v>14.030000000000001</v>
      </c>
      <c r="C14" s="158"/>
      <c r="D14" s="158"/>
      <c r="E14" s="158"/>
      <c r="F14" s="159"/>
    </row>
    <row r="15" spans="1:6" ht="15" customHeight="1" thickBot="1" x14ac:dyDescent="0.25">
      <c r="A15" s="148" t="s">
        <v>7</v>
      </c>
      <c r="B15" s="149"/>
      <c r="C15" s="149"/>
      <c r="D15" s="149"/>
      <c r="E15" s="149"/>
      <c r="F15" s="150"/>
    </row>
    <row r="16" spans="1:6" ht="21" thickBot="1" x14ac:dyDescent="0.25">
      <c r="A16" s="17" t="s">
        <v>8</v>
      </c>
      <c r="B16" s="18" t="s">
        <v>9</v>
      </c>
      <c r="C16" s="18" t="s">
        <v>10</v>
      </c>
      <c r="D16" s="18" t="s">
        <v>11</v>
      </c>
      <c r="E16" s="19" t="s">
        <v>12</v>
      </c>
      <c r="F16" s="20" t="s">
        <v>13</v>
      </c>
    </row>
    <row r="17" spans="1:6" ht="15" customHeight="1" x14ac:dyDescent="0.2">
      <c r="A17" s="9" t="s">
        <v>19</v>
      </c>
      <c r="B17" s="10">
        <v>1200</v>
      </c>
      <c r="C17" s="21">
        <v>1</v>
      </c>
      <c r="D17" s="21">
        <f>B17*C17/1000</f>
        <v>1.2</v>
      </c>
      <c r="E17" s="11">
        <v>0.8</v>
      </c>
      <c r="F17" s="12">
        <f>E17*D17</f>
        <v>0.96</v>
      </c>
    </row>
    <row r="18" spans="1:6" ht="10.8" thickBot="1" x14ac:dyDescent="0.25">
      <c r="A18" s="6" t="s">
        <v>20</v>
      </c>
      <c r="B18" s="7">
        <v>2500</v>
      </c>
      <c r="C18" s="22">
        <v>1</v>
      </c>
      <c r="D18" s="22">
        <f>C18*B18/1000</f>
        <v>2.5</v>
      </c>
      <c r="E18" s="8">
        <v>0.8</v>
      </c>
      <c r="F18" s="29">
        <f>E18*D18</f>
        <v>2</v>
      </c>
    </row>
    <row r="19" spans="1:6" ht="15" customHeight="1" thickBot="1" x14ac:dyDescent="0.25">
      <c r="A19" s="3" t="s">
        <v>14</v>
      </c>
      <c r="B19" s="119">
        <f>F17+F18</f>
        <v>2.96</v>
      </c>
      <c r="C19" s="119"/>
      <c r="D19" s="119"/>
      <c r="E19" s="119"/>
      <c r="F19" s="119"/>
    </row>
    <row r="20" spans="1:6" ht="15" customHeight="1" thickBot="1" x14ac:dyDescent="0.25">
      <c r="A20" s="123"/>
      <c r="B20" s="123"/>
      <c r="C20" s="123"/>
      <c r="D20" s="123"/>
      <c r="E20" s="123"/>
      <c r="F20" s="123"/>
    </row>
    <row r="21" spans="1:6" ht="15" customHeight="1" thickBot="1" x14ac:dyDescent="0.25">
      <c r="A21" s="4" t="s">
        <v>30</v>
      </c>
      <c r="B21" s="120">
        <f>B14+B19</f>
        <v>16.990000000000002</v>
      </c>
      <c r="C21" s="120"/>
      <c r="D21" s="120"/>
      <c r="E21" s="120"/>
      <c r="F21" s="120"/>
    </row>
    <row r="22" spans="1:6" ht="10.8" thickBot="1" x14ac:dyDescent="0.25">
      <c r="A22" s="4" t="s">
        <v>16</v>
      </c>
      <c r="B22" s="120" t="s">
        <v>17</v>
      </c>
      <c r="C22" s="120"/>
      <c r="D22" s="120"/>
      <c r="E22" s="120"/>
      <c r="F22" s="120"/>
    </row>
    <row r="23" spans="1:6" ht="10.8" thickBot="1" x14ac:dyDescent="0.25">
      <c r="A23" s="4" t="s">
        <v>18</v>
      </c>
      <c r="B23" s="125">
        <v>50</v>
      </c>
      <c r="C23" s="125"/>
      <c r="D23" s="125"/>
      <c r="E23" s="125"/>
      <c r="F23" s="125"/>
    </row>
    <row r="24" spans="1:6" ht="10.8" thickBot="1" x14ac:dyDescent="0.25">
      <c r="A24" s="4" t="s">
        <v>55</v>
      </c>
      <c r="B24" s="120" t="s">
        <v>63</v>
      </c>
      <c r="C24" s="120"/>
      <c r="D24" s="120"/>
      <c r="E24" s="120"/>
      <c r="F24" s="120"/>
    </row>
    <row r="25" spans="1:6" ht="15" customHeight="1" thickBot="1" x14ac:dyDescent="0.25">
      <c r="A25" s="143"/>
      <c r="B25" s="144"/>
      <c r="C25" s="144"/>
      <c r="D25" s="144"/>
      <c r="E25" s="144"/>
      <c r="F25" s="145"/>
    </row>
    <row r="26" spans="1:6" s="23" customFormat="1" x14ac:dyDescent="0.2">
      <c r="A26" s="146" t="s">
        <v>52</v>
      </c>
      <c r="B26" s="146"/>
      <c r="C26" s="146"/>
      <c r="D26" s="146"/>
      <c r="E26" s="146"/>
      <c r="F26" s="146"/>
    </row>
    <row r="27" spans="1:6" x14ac:dyDescent="0.2">
      <c r="A27" s="147" t="s">
        <v>138</v>
      </c>
      <c r="B27" s="147"/>
      <c r="C27" s="147"/>
      <c r="D27" s="147"/>
      <c r="E27" s="147"/>
      <c r="F27" s="147"/>
    </row>
    <row r="28" spans="1:6" x14ac:dyDescent="0.2">
      <c r="A28" s="147" t="s">
        <v>153</v>
      </c>
      <c r="B28" s="147"/>
      <c r="C28" s="147"/>
      <c r="D28" s="147"/>
      <c r="E28" s="147"/>
      <c r="F28" s="147"/>
    </row>
    <row r="29" spans="1:6" s="23" customFormat="1" x14ac:dyDescent="0.2">
      <c r="A29" s="147" t="s">
        <v>29</v>
      </c>
      <c r="B29" s="147"/>
      <c r="C29" s="147"/>
      <c r="D29" s="147"/>
      <c r="E29" s="147"/>
      <c r="F29" s="147"/>
    </row>
    <row r="30" spans="1:6" s="23" customFormat="1" x14ac:dyDescent="0.2">
      <c r="A30" s="147" t="s">
        <v>27</v>
      </c>
      <c r="B30" s="147"/>
      <c r="C30" s="147"/>
      <c r="D30" s="147"/>
      <c r="E30" s="147"/>
      <c r="F30" s="147"/>
    </row>
    <row r="31" spans="1:6" s="23" customFormat="1" x14ac:dyDescent="0.2">
      <c r="A31" s="147" t="s">
        <v>26</v>
      </c>
      <c r="B31" s="147"/>
      <c r="C31" s="147"/>
      <c r="D31" s="147"/>
      <c r="E31" s="147"/>
      <c r="F31" s="147"/>
    </row>
    <row r="32" spans="1:6" s="23" customFormat="1" x14ac:dyDescent="0.2">
      <c r="A32" s="147" t="s">
        <v>28</v>
      </c>
      <c r="B32" s="147"/>
      <c r="C32" s="147"/>
      <c r="D32" s="147"/>
      <c r="E32" s="147"/>
      <c r="F32" s="147"/>
    </row>
    <row r="33" spans="1:6" s="23" customFormat="1" ht="10.8" thickBot="1" x14ac:dyDescent="0.25">
      <c r="A33" s="130" t="s">
        <v>50</v>
      </c>
      <c r="B33" s="130"/>
      <c r="C33" s="130"/>
      <c r="D33" s="130"/>
      <c r="E33" s="130"/>
      <c r="F33" s="130"/>
    </row>
  </sheetData>
  <mergeCells count="27">
    <mergeCell ref="B13:F13"/>
    <mergeCell ref="B14:F14"/>
    <mergeCell ref="A1:F1"/>
    <mergeCell ref="A2:F2"/>
    <mergeCell ref="A3:F3"/>
    <mergeCell ref="A4:F4"/>
    <mergeCell ref="A5:F5"/>
    <mergeCell ref="A6:F6"/>
    <mergeCell ref="A7:F7"/>
    <mergeCell ref="A8:F8"/>
    <mergeCell ref="B12:F12"/>
    <mergeCell ref="A33:F33"/>
    <mergeCell ref="A26:F26"/>
    <mergeCell ref="A31:F31"/>
    <mergeCell ref="A15:F15"/>
    <mergeCell ref="A25:F25"/>
    <mergeCell ref="B24:F24"/>
    <mergeCell ref="A27:F27"/>
    <mergeCell ref="A28:F28"/>
    <mergeCell ref="A29:F29"/>
    <mergeCell ref="B19:F19"/>
    <mergeCell ref="A20:F20"/>
    <mergeCell ref="A30:F30"/>
    <mergeCell ref="A32:F32"/>
    <mergeCell ref="B21:F21"/>
    <mergeCell ref="B22:F22"/>
    <mergeCell ref="B23:F2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5601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560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D38"/>
  <sheetViews>
    <sheetView topLeftCell="A13" workbookViewId="0">
      <selection activeCell="A2" sqref="A2:D2"/>
    </sheetView>
  </sheetViews>
  <sheetFormatPr defaultColWidth="8.88671875" defaultRowHeight="10.199999999999999" x14ac:dyDescent="0.2"/>
  <cols>
    <col min="1" max="1" width="38.33203125" style="1" customWidth="1"/>
    <col min="2" max="2" width="7" style="1" bestFit="1" customWidth="1"/>
    <col min="3" max="3" width="6.33203125" style="1" bestFit="1" customWidth="1"/>
    <col min="4" max="4" width="9.109375" style="1" bestFit="1" customWidth="1"/>
    <col min="5" max="16384" width="8.88671875" style="1"/>
  </cols>
  <sheetData>
    <row r="1" spans="1:4" x14ac:dyDescent="0.2">
      <c r="A1" s="112" t="s">
        <v>22</v>
      </c>
      <c r="B1" s="112"/>
      <c r="C1" s="112"/>
      <c r="D1" s="112"/>
    </row>
    <row r="2" spans="1:4" x14ac:dyDescent="0.2">
      <c r="A2" s="112" t="s">
        <v>23</v>
      </c>
      <c r="B2" s="112"/>
      <c r="C2" s="112"/>
      <c r="D2" s="112"/>
    </row>
    <row r="3" spans="1:4" x14ac:dyDescent="0.2">
      <c r="A3" s="112" t="s">
        <v>24</v>
      </c>
      <c r="B3" s="112"/>
      <c r="C3" s="112"/>
      <c r="D3" s="112"/>
    </row>
    <row r="4" spans="1:4" x14ac:dyDescent="0.2">
      <c r="A4" s="112"/>
      <c r="B4" s="112"/>
      <c r="C4" s="112"/>
      <c r="D4" s="112"/>
    </row>
    <row r="5" spans="1:4" ht="10.8" thickBot="1" x14ac:dyDescent="0.25">
      <c r="A5" s="112" t="s">
        <v>21</v>
      </c>
      <c r="B5" s="112"/>
      <c r="C5" s="112"/>
      <c r="D5" s="112"/>
    </row>
    <row r="6" spans="1:4" ht="10.8" thickBot="1" x14ac:dyDescent="0.25">
      <c r="A6" s="126" t="s">
        <v>156</v>
      </c>
      <c r="B6" s="126"/>
      <c r="C6" s="126"/>
      <c r="D6" s="126"/>
    </row>
    <row r="7" spans="1:4" ht="14.4" customHeight="1" thickBot="1" x14ac:dyDescent="0.25">
      <c r="A7" s="138" t="s">
        <v>0</v>
      </c>
      <c r="B7" s="138"/>
      <c r="C7" s="138"/>
      <c r="D7" s="138"/>
    </row>
    <row r="8" spans="1:4" ht="10.8" thickBot="1" x14ac:dyDescent="0.25">
      <c r="A8" s="25" t="s">
        <v>1</v>
      </c>
      <c r="B8" s="76">
        <v>80</v>
      </c>
      <c r="C8" s="76">
        <v>1200</v>
      </c>
      <c r="D8" s="26">
        <v>15000</v>
      </c>
    </row>
    <row r="9" spans="1:4" ht="15" customHeight="1" x14ac:dyDescent="0.2">
      <c r="A9" s="58" t="s">
        <v>2</v>
      </c>
      <c r="B9" s="14">
        <v>2</v>
      </c>
      <c r="C9" s="14">
        <v>4</v>
      </c>
      <c r="D9" s="14">
        <v>1</v>
      </c>
    </row>
    <row r="10" spans="1:4" ht="15" customHeight="1" thickBot="1" x14ac:dyDescent="0.25">
      <c r="A10" s="54" t="s">
        <v>3</v>
      </c>
      <c r="B10" s="79">
        <f>B8*B9/1000</f>
        <v>0.16</v>
      </c>
      <c r="C10" s="79">
        <f t="shared" ref="C10" si="0">C8*C9/1000</f>
        <v>4.8</v>
      </c>
      <c r="D10" s="79">
        <v>15</v>
      </c>
    </row>
    <row r="11" spans="1:4" ht="15" customHeight="1" x14ac:dyDescent="0.2">
      <c r="A11" s="9" t="s">
        <v>4</v>
      </c>
      <c r="B11" s="140">
        <f>B10+C10+D10</f>
        <v>19.96</v>
      </c>
      <c r="C11" s="140"/>
      <c r="D11" s="140"/>
    </row>
    <row r="12" spans="1:4" x14ac:dyDescent="0.2">
      <c r="A12" s="15" t="s">
        <v>5</v>
      </c>
      <c r="B12" s="141">
        <v>1</v>
      </c>
      <c r="C12" s="141"/>
      <c r="D12" s="141"/>
    </row>
    <row r="13" spans="1:4" ht="15" customHeight="1" thickBot="1" x14ac:dyDescent="0.25">
      <c r="A13" s="16" t="s">
        <v>6</v>
      </c>
      <c r="B13" s="142">
        <f>B12*B11</f>
        <v>19.96</v>
      </c>
      <c r="C13" s="142"/>
      <c r="D13" s="142"/>
    </row>
    <row r="14" spans="1:4" ht="15" customHeight="1" thickBot="1" x14ac:dyDescent="0.25">
      <c r="A14" s="123" t="s">
        <v>132</v>
      </c>
      <c r="B14" s="123"/>
      <c r="C14" s="123"/>
      <c r="D14" s="123"/>
    </row>
    <row r="15" spans="1:4" s="23" customFormat="1" ht="15" customHeight="1" thickBot="1" x14ac:dyDescent="0.25">
      <c r="A15" s="74" t="s">
        <v>83</v>
      </c>
      <c r="B15" s="224">
        <v>9000</v>
      </c>
      <c r="C15" s="224"/>
      <c r="D15" s="224"/>
    </row>
    <row r="16" spans="1:4" s="23" customFormat="1" x14ac:dyDescent="0.2">
      <c r="A16" s="58" t="s">
        <v>84</v>
      </c>
      <c r="B16" s="215">
        <v>1</v>
      </c>
      <c r="C16" s="215"/>
      <c r="D16" s="215"/>
    </row>
    <row r="17" spans="1:4" s="23" customFormat="1" x14ac:dyDescent="0.2">
      <c r="A17" s="53" t="s">
        <v>85</v>
      </c>
      <c r="B17" s="201">
        <v>938</v>
      </c>
      <c r="C17" s="201"/>
      <c r="D17" s="201"/>
    </row>
    <row r="18" spans="1:4" s="23" customFormat="1" x14ac:dyDescent="0.2">
      <c r="A18" s="53" t="s">
        <v>11</v>
      </c>
      <c r="B18" s="202">
        <f t="shared" ref="B18" si="1">B16*B17/1000</f>
        <v>0.93799999999999994</v>
      </c>
      <c r="C18" s="202"/>
      <c r="D18" s="202"/>
    </row>
    <row r="19" spans="1:4" s="23" customFormat="1" x14ac:dyDescent="0.2">
      <c r="A19" s="53" t="s">
        <v>86</v>
      </c>
      <c r="B19" s="216">
        <v>1.1299999999999999</v>
      </c>
      <c r="C19" s="216"/>
      <c r="D19" s="216"/>
    </row>
    <row r="20" spans="1:4" s="23" customFormat="1" ht="15" customHeight="1" thickBot="1" x14ac:dyDescent="0.25">
      <c r="A20" s="16" t="s">
        <v>87</v>
      </c>
      <c r="B20" s="217">
        <f t="shared" ref="B20" si="2">B19*B16</f>
        <v>1.1299999999999999</v>
      </c>
      <c r="C20" s="217"/>
      <c r="D20" s="217"/>
    </row>
    <row r="21" spans="1:4" s="23" customFormat="1" ht="15.75" customHeight="1" thickBot="1" x14ac:dyDescent="0.25">
      <c r="A21" s="33" t="s">
        <v>88</v>
      </c>
      <c r="B21" s="203">
        <f>B20+C20</f>
        <v>1.1299999999999999</v>
      </c>
      <c r="C21" s="203"/>
      <c r="D21" s="203"/>
    </row>
    <row r="22" spans="1:4" ht="10.8" thickBot="1" x14ac:dyDescent="0.25">
      <c r="A22" s="123"/>
      <c r="B22" s="123"/>
      <c r="C22" s="123"/>
      <c r="D22" s="123"/>
    </row>
    <row r="23" spans="1:4" ht="15" customHeight="1" thickBot="1" x14ac:dyDescent="0.25">
      <c r="A23" s="4" t="s">
        <v>30</v>
      </c>
      <c r="B23" s="160">
        <f>B13+B21</f>
        <v>21.09</v>
      </c>
      <c r="C23" s="161"/>
      <c r="D23" s="162"/>
    </row>
    <row r="24" spans="1:4" ht="10.8" thickBot="1" x14ac:dyDescent="0.25">
      <c r="A24" s="4" t="s">
        <v>16</v>
      </c>
      <c r="B24" s="160" t="s">
        <v>17</v>
      </c>
      <c r="C24" s="161"/>
      <c r="D24" s="162"/>
    </row>
    <row r="25" spans="1:4" ht="10.8" thickBot="1" x14ac:dyDescent="0.25">
      <c r="A25" s="4" t="s">
        <v>18</v>
      </c>
      <c r="B25" s="160">
        <v>63</v>
      </c>
      <c r="C25" s="161"/>
      <c r="D25" s="162"/>
    </row>
    <row r="26" spans="1:4" ht="10.8" thickBot="1" x14ac:dyDescent="0.25">
      <c r="A26" s="4" t="s">
        <v>55</v>
      </c>
      <c r="B26" s="160" t="s">
        <v>62</v>
      </c>
      <c r="C26" s="161"/>
      <c r="D26" s="162"/>
    </row>
    <row r="27" spans="1:4" ht="10.8" thickBot="1" x14ac:dyDescent="0.25">
      <c r="A27" s="143"/>
      <c r="B27" s="144"/>
      <c r="C27" s="144"/>
      <c r="D27" s="145"/>
    </row>
    <row r="28" spans="1:4" s="23" customFormat="1" ht="10.8" thickBot="1" x14ac:dyDescent="0.25">
      <c r="A28" s="221" t="s">
        <v>43</v>
      </c>
      <c r="B28" s="222"/>
      <c r="C28" s="222"/>
      <c r="D28" s="223"/>
    </row>
    <row r="29" spans="1:4" ht="10.8" thickBot="1" x14ac:dyDescent="0.25">
      <c r="A29" s="221" t="s">
        <v>42</v>
      </c>
      <c r="B29" s="222"/>
      <c r="C29" s="222"/>
      <c r="D29" s="223"/>
    </row>
    <row r="30" spans="1:4" ht="10.8" thickBot="1" x14ac:dyDescent="0.25">
      <c r="A30" s="221" t="s">
        <v>44</v>
      </c>
      <c r="B30" s="222"/>
      <c r="C30" s="222"/>
      <c r="D30" s="223"/>
    </row>
    <row r="31" spans="1:4" ht="10.8" thickBot="1" x14ac:dyDescent="0.25">
      <c r="A31" s="221" t="s">
        <v>157</v>
      </c>
      <c r="B31" s="222"/>
      <c r="C31" s="222"/>
      <c r="D31" s="223"/>
    </row>
    <row r="32" spans="1:4" s="23" customFormat="1" ht="10.8" thickBot="1" x14ac:dyDescent="0.25">
      <c r="A32" s="221" t="s">
        <v>89</v>
      </c>
      <c r="B32" s="222"/>
      <c r="C32" s="222"/>
      <c r="D32" s="223"/>
    </row>
    <row r="33" spans="1:4" s="23" customFormat="1" x14ac:dyDescent="0.2">
      <c r="A33" s="24"/>
      <c r="B33" s="24"/>
      <c r="C33" s="24"/>
      <c r="D33" s="24"/>
    </row>
    <row r="34" spans="1:4" s="23" customFormat="1" x14ac:dyDescent="0.2">
      <c r="A34" s="24"/>
      <c r="B34" s="24"/>
      <c r="C34" s="24"/>
      <c r="D34" s="24"/>
    </row>
    <row r="35" spans="1:4" s="23" customFormat="1" x14ac:dyDescent="0.2">
      <c r="A35" s="24"/>
      <c r="B35" s="24"/>
      <c r="C35" s="24"/>
      <c r="D35" s="24"/>
    </row>
    <row r="36" spans="1:4" s="23" customFormat="1" x14ac:dyDescent="0.2">
      <c r="A36" s="24"/>
      <c r="B36" s="24"/>
      <c r="C36" s="24"/>
      <c r="D36" s="24"/>
    </row>
    <row r="37" spans="1:4" s="23" customFormat="1" x14ac:dyDescent="0.2">
      <c r="A37" s="24"/>
      <c r="B37" s="24"/>
      <c r="C37" s="24"/>
      <c r="D37" s="24"/>
    </row>
    <row r="38" spans="1:4" s="23" customFormat="1" x14ac:dyDescent="0.2"/>
  </sheetData>
  <mergeCells count="29">
    <mergeCell ref="B16:D16"/>
    <mergeCell ref="B17:D17"/>
    <mergeCell ref="A6:D6"/>
    <mergeCell ref="A7:D7"/>
    <mergeCell ref="B11:D11"/>
    <mergeCell ref="B12:D12"/>
    <mergeCell ref="B13:D13"/>
    <mergeCell ref="A14:D14"/>
    <mergeCell ref="B15:D15"/>
    <mergeCell ref="A1:D1"/>
    <mergeCell ref="A2:D2"/>
    <mergeCell ref="A3:D3"/>
    <mergeCell ref="A4:D4"/>
    <mergeCell ref="A5:D5"/>
    <mergeCell ref="B18:D18"/>
    <mergeCell ref="B19:D19"/>
    <mergeCell ref="B20:D20"/>
    <mergeCell ref="B21:D21"/>
    <mergeCell ref="A22:D22"/>
    <mergeCell ref="B23:D23"/>
    <mergeCell ref="B24:D24"/>
    <mergeCell ref="B25:D25"/>
    <mergeCell ref="B26:D26"/>
    <mergeCell ref="A27:D27"/>
    <mergeCell ref="A28:D28"/>
    <mergeCell ref="A29:D29"/>
    <mergeCell ref="A30:D30"/>
    <mergeCell ref="A31:D31"/>
    <mergeCell ref="A32:D3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6625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66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29"/>
  <sheetViews>
    <sheetView workbookViewId="0">
      <selection activeCell="E6" sqref="E6"/>
    </sheetView>
  </sheetViews>
  <sheetFormatPr defaultColWidth="8.88671875" defaultRowHeight="10.199999999999999" x14ac:dyDescent="0.2"/>
  <cols>
    <col min="1" max="1" width="33.109375" style="1" bestFit="1" customWidth="1"/>
    <col min="2" max="3" width="10.6640625" style="1" customWidth="1"/>
    <col min="4" max="16384" width="8.88671875" style="1"/>
  </cols>
  <sheetData>
    <row r="1" spans="1:5" x14ac:dyDescent="0.2">
      <c r="A1" s="112" t="s">
        <v>22</v>
      </c>
      <c r="B1" s="112"/>
      <c r="C1" s="112"/>
      <c r="D1" s="112"/>
      <c r="E1" s="99"/>
    </row>
    <row r="2" spans="1:5" x14ac:dyDescent="0.2">
      <c r="A2" s="112" t="s">
        <v>23</v>
      </c>
      <c r="B2" s="112"/>
      <c r="C2" s="112"/>
      <c r="D2" s="112"/>
      <c r="E2" s="99"/>
    </row>
    <row r="3" spans="1:5" x14ac:dyDescent="0.2">
      <c r="A3" s="112" t="s">
        <v>24</v>
      </c>
      <c r="B3" s="112"/>
      <c r="C3" s="112"/>
      <c r="D3" s="112"/>
      <c r="E3" s="99"/>
    </row>
    <row r="4" spans="1:5" x14ac:dyDescent="0.2">
      <c r="A4" s="99"/>
      <c r="B4" s="99"/>
      <c r="C4" s="99"/>
    </row>
    <row r="5" spans="1:5" ht="10.8" thickBot="1" x14ac:dyDescent="0.25">
      <c r="A5" s="134" t="s">
        <v>21</v>
      </c>
      <c r="B5" s="134"/>
      <c r="C5" s="134"/>
      <c r="D5" s="134"/>
      <c r="E5" s="99"/>
    </row>
    <row r="6" spans="1:5" ht="15" customHeight="1" thickBot="1" x14ac:dyDescent="0.25">
      <c r="A6" s="126" t="s">
        <v>99</v>
      </c>
      <c r="B6" s="126"/>
      <c r="C6" s="126"/>
    </row>
    <row r="7" spans="1:5" ht="15" customHeight="1" thickBot="1" x14ac:dyDescent="0.25">
      <c r="A7" s="126" t="s">
        <v>127</v>
      </c>
      <c r="B7" s="126"/>
      <c r="C7" s="126"/>
    </row>
    <row r="8" spans="1:5" ht="10.8" thickBot="1" x14ac:dyDescent="0.25">
      <c r="A8" s="3" t="s">
        <v>1</v>
      </c>
      <c r="B8" s="67">
        <v>80</v>
      </c>
      <c r="C8" s="67">
        <v>1200</v>
      </c>
    </row>
    <row r="9" spans="1:5" ht="10.8" thickBot="1" x14ac:dyDescent="0.25">
      <c r="A9" s="74" t="s">
        <v>2</v>
      </c>
      <c r="B9" s="32">
        <v>3</v>
      </c>
      <c r="C9" s="32">
        <v>2</v>
      </c>
    </row>
    <row r="10" spans="1:5" ht="15" customHeight="1" thickBot="1" x14ac:dyDescent="0.25">
      <c r="A10" s="74" t="s">
        <v>3</v>
      </c>
      <c r="B10" s="68">
        <f>B8*B9/1000</f>
        <v>0.24</v>
      </c>
      <c r="C10" s="68">
        <f t="shared" ref="C10" si="0">C8*C9/1000</f>
        <v>2.4</v>
      </c>
    </row>
    <row r="11" spans="1:5" ht="15" customHeight="1" thickBot="1" x14ac:dyDescent="0.25">
      <c r="A11" s="74" t="s">
        <v>4</v>
      </c>
      <c r="B11" s="113">
        <f>B10+C10</f>
        <v>2.6399999999999997</v>
      </c>
      <c r="C11" s="115"/>
    </row>
    <row r="12" spans="1:5" ht="15" customHeight="1" thickBot="1" x14ac:dyDescent="0.25">
      <c r="A12" s="3" t="s">
        <v>5</v>
      </c>
      <c r="B12" s="116">
        <v>1</v>
      </c>
      <c r="C12" s="118"/>
    </row>
    <row r="13" spans="1:5" ht="15" customHeight="1" thickBot="1" x14ac:dyDescent="0.25">
      <c r="A13" s="33" t="s">
        <v>6</v>
      </c>
      <c r="B13" s="113">
        <f>B12*B11</f>
        <v>2.6399999999999997</v>
      </c>
      <c r="C13" s="115"/>
    </row>
    <row r="14" spans="1:5" ht="15" customHeight="1" thickBot="1" x14ac:dyDescent="0.25">
      <c r="A14" s="135"/>
      <c r="B14" s="136"/>
      <c r="C14" s="137"/>
    </row>
    <row r="15" spans="1:5" ht="15" customHeight="1" thickBot="1" x14ac:dyDescent="0.25">
      <c r="A15" s="4" t="s">
        <v>80</v>
      </c>
      <c r="B15" s="120">
        <f>B13</f>
        <v>2.6399999999999997</v>
      </c>
      <c r="C15" s="120"/>
    </row>
    <row r="16" spans="1:5" ht="15" customHeight="1" thickBot="1" x14ac:dyDescent="0.25">
      <c r="A16" s="4" t="s">
        <v>16</v>
      </c>
      <c r="B16" s="120" t="s">
        <v>34</v>
      </c>
      <c r="C16" s="120"/>
    </row>
    <row r="17" spans="1:3" ht="15" customHeight="1" thickBot="1" x14ac:dyDescent="0.25">
      <c r="A17" s="4" t="s">
        <v>18</v>
      </c>
      <c r="B17" s="125">
        <v>16</v>
      </c>
      <c r="C17" s="125"/>
    </row>
    <row r="18" spans="1:3" ht="15" customHeight="1" thickBot="1" x14ac:dyDescent="0.25">
      <c r="A18" s="4" t="s">
        <v>55</v>
      </c>
      <c r="B18" s="120" t="s">
        <v>61</v>
      </c>
      <c r="C18" s="120"/>
    </row>
    <row r="19" spans="1:3" ht="10.8" thickBot="1" x14ac:dyDescent="0.25">
      <c r="A19" s="89"/>
      <c r="B19" s="89"/>
      <c r="C19" s="89"/>
    </row>
    <row r="20" spans="1:3" ht="10.8" thickBot="1" x14ac:dyDescent="0.25">
      <c r="A20" s="131" t="s">
        <v>41</v>
      </c>
      <c r="B20" s="132"/>
      <c r="C20" s="133"/>
    </row>
    <row r="21" spans="1:3" s="23" customFormat="1" ht="10.8" thickBot="1" x14ac:dyDescent="0.25">
      <c r="A21" s="131" t="s">
        <v>36</v>
      </c>
      <c r="B21" s="132"/>
      <c r="C21" s="133"/>
    </row>
    <row r="22" spans="1:3" ht="10.8" thickBot="1" x14ac:dyDescent="0.25">
      <c r="A22" s="131" t="s">
        <v>37</v>
      </c>
      <c r="B22" s="132"/>
      <c r="C22" s="133"/>
    </row>
    <row r="23" spans="1:3" x14ac:dyDescent="0.2">
      <c r="A23" s="24"/>
      <c r="B23" s="24"/>
      <c r="C23" s="24"/>
    </row>
    <row r="24" spans="1:3" s="23" customFormat="1" x14ac:dyDescent="0.2">
      <c r="A24" s="24"/>
      <c r="B24" s="24"/>
      <c r="C24" s="24"/>
    </row>
    <row r="25" spans="1:3" s="23" customFormat="1" x14ac:dyDescent="0.2">
      <c r="A25" s="24"/>
      <c r="B25" s="24"/>
      <c r="C25" s="24"/>
    </row>
    <row r="26" spans="1:3" s="23" customFormat="1" x14ac:dyDescent="0.2">
      <c r="A26" s="24"/>
      <c r="B26" s="24"/>
      <c r="C26" s="24"/>
    </row>
    <row r="27" spans="1:3" s="23" customFormat="1" x14ac:dyDescent="0.2">
      <c r="A27" s="24"/>
      <c r="B27" s="24"/>
      <c r="C27" s="24"/>
    </row>
    <row r="28" spans="1:3" s="23" customFormat="1" x14ac:dyDescent="0.2"/>
    <row r="29" spans="1:3" s="23" customFormat="1" x14ac:dyDescent="0.2">
      <c r="A29" s="1"/>
      <c r="B29" s="1"/>
      <c r="C29" s="1"/>
    </row>
  </sheetData>
  <mergeCells count="17">
    <mergeCell ref="A1:D1"/>
    <mergeCell ref="A2:D2"/>
    <mergeCell ref="A3:D3"/>
    <mergeCell ref="B18:C18"/>
    <mergeCell ref="A20:C20"/>
    <mergeCell ref="A21:C21"/>
    <mergeCell ref="A22:C22"/>
    <mergeCell ref="A5:D5"/>
    <mergeCell ref="A14:C14"/>
    <mergeCell ref="B13:C13"/>
    <mergeCell ref="B15:C15"/>
    <mergeCell ref="B16:C16"/>
    <mergeCell ref="B17:C17"/>
    <mergeCell ref="A6:C6"/>
    <mergeCell ref="A7:C7"/>
    <mergeCell ref="B11:C11"/>
    <mergeCell ref="B12:C1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12289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12289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A1:B26"/>
  <sheetViews>
    <sheetView workbookViewId="0">
      <selection activeCell="C27" sqref="C27"/>
    </sheetView>
  </sheetViews>
  <sheetFormatPr defaultColWidth="8.88671875" defaultRowHeight="10.199999999999999" x14ac:dyDescent="0.2"/>
  <cols>
    <col min="1" max="1" width="43.33203125" style="1" customWidth="1"/>
    <col min="2" max="2" width="15.6640625" style="1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112" t="s">
        <v>21</v>
      </c>
      <c r="B5" s="112"/>
    </row>
    <row r="6" spans="1:2" ht="10.95" customHeight="1" thickBot="1" x14ac:dyDescent="0.25">
      <c r="A6" s="126" t="s">
        <v>57</v>
      </c>
      <c r="B6" s="126"/>
    </row>
    <row r="7" spans="1:2" ht="10.8" thickBot="1" x14ac:dyDescent="0.25">
      <c r="A7" s="107" t="s">
        <v>64</v>
      </c>
      <c r="B7" s="107"/>
    </row>
    <row r="8" spans="1:2" ht="14.4" customHeight="1" thickBot="1" x14ac:dyDescent="0.25">
      <c r="A8" s="126" t="s">
        <v>0</v>
      </c>
      <c r="B8" s="126"/>
    </row>
    <row r="9" spans="1:2" ht="10.8" thickBot="1" x14ac:dyDescent="0.25">
      <c r="A9" s="74" t="s">
        <v>1</v>
      </c>
      <c r="B9" s="67">
        <v>100</v>
      </c>
    </row>
    <row r="10" spans="1:2" ht="10.8" thickBot="1" x14ac:dyDescent="0.25">
      <c r="A10" s="74" t="s">
        <v>2</v>
      </c>
      <c r="B10" s="32">
        <v>1</v>
      </c>
    </row>
    <row r="11" spans="1:2" ht="10.8" thickBot="1" x14ac:dyDescent="0.25">
      <c r="A11" s="74" t="s">
        <v>3</v>
      </c>
      <c r="B11" s="68">
        <f>B9*B10/1000</f>
        <v>0.1</v>
      </c>
    </row>
    <row r="12" spans="1:2" ht="10.8" thickBot="1" x14ac:dyDescent="0.25">
      <c r="A12" s="74" t="s">
        <v>4</v>
      </c>
      <c r="B12" s="68">
        <f>B11</f>
        <v>0.1</v>
      </c>
    </row>
    <row r="13" spans="1:2" ht="10.8" thickBot="1" x14ac:dyDescent="0.25">
      <c r="A13" s="3" t="s">
        <v>5</v>
      </c>
      <c r="B13" s="70">
        <v>1</v>
      </c>
    </row>
    <row r="14" spans="1:2" ht="10.8" thickBot="1" x14ac:dyDescent="0.25">
      <c r="A14" s="33" t="s">
        <v>6</v>
      </c>
      <c r="B14" s="68">
        <f>B13*B12</f>
        <v>0.1</v>
      </c>
    </row>
    <row r="15" spans="1:2" ht="10.8" thickBot="1" x14ac:dyDescent="0.25">
      <c r="A15" s="123"/>
      <c r="B15" s="123"/>
    </row>
    <row r="16" spans="1:2" ht="10.8" thickBot="1" x14ac:dyDescent="0.25">
      <c r="A16" s="4" t="s">
        <v>80</v>
      </c>
      <c r="B16" s="69">
        <f>B14</f>
        <v>0.1</v>
      </c>
    </row>
    <row r="17" spans="1:2" ht="10.8" thickBot="1" x14ac:dyDescent="0.25">
      <c r="A17" s="4" t="s">
        <v>16</v>
      </c>
      <c r="B17" s="69" t="s">
        <v>34</v>
      </c>
    </row>
    <row r="18" spans="1:2" ht="10.8" thickBot="1" x14ac:dyDescent="0.25">
      <c r="A18" s="4" t="s">
        <v>55</v>
      </c>
      <c r="B18" s="69" t="s">
        <v>58</v>
      </c>
    </row>
    <row r="19" spans="1:2" ht="10.8" thickBot="1" x14ac:dyDescent="0.25">
      <c r="A19" s="122"/>
      <c r="B19" s="122"/>
    </row>
    <row r="20" spans="1:2" s="23" customFormat="1" ht="22.95" customHeight="1" thickBot="1" x14ac:dyDescent="0.25">
      <c r="A20" s="187" t="s">
        <v>120</v>
      </c>
      <c r="B20" s="187"/>
    </row>
    <row r="21" spans="1:2" s="23" customFormat="1" x14ac:dyDescent="0.2">
      <c r="A21" s="24"/>
      <c r="B21" s="24"/>
    </row>
    <row r="22" spans="1:2" s="23" customFormat="1" x14ac:dyDescent="0.2">
      <c r="A22" s="24"/>
      <c r="B22" s="24"/>
    </row>
    <row r="23" spans="1:2" s="23" customFormat="1" x14ac:dyDescent="0.2">
      <c r="A23" s="24"/>
      <c r="B23" s="24"/>
    </row>
    <row r="24" spans="1:2" s="23" customFormat="1" x14ac:dyDescent="0.2">
      <c r="A24" s="24"/>
      <c r="B24" s="24"/>
    </row>
    <row r="25" spans="1:2" s="23" customFormat="1" x14ac:dyDescent="0.2">
      <c r="A25" s="24"/>
      <c r="B25" s="24"/>
    </row>
    <row r="26" spans="1:2" s="23" customFormat="1" x14ac:dyDescent="0.2"/>
  </sheetData>
  <mergeCells count="11">
    <mergeCell ref="A20:B20"/>
    <mergeCell ref="A15:B15"/>
    <mergeCell ref="A19:B19"/>
    <mergeCell ref="A6:B6"/>
    <mergeCell ref="A7:B7"/>
    <mergeCell ref="A8:B8"/>
    <mergeCell ref="A1:B1"/>
    <mergeCell ref="A2:B2"/>
    <mergeCell ref="A3:B3"/>
    <mergeCell ref="A4:B4"/>
    <mergeCell ref="A5:B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31745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31745" r:id="rId4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F28"/>
  <sheetViews>
    <sheetView workbookViewId="0">
      <selection activeCell="J31" sqref="J31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6.33203125" style="1" bestFit="1" customWidth="1"/>
    <col min="4" max="4" width="11.44140625" style="1" customWidth="1"/>
    <col min="5" max="5" width="9.6640625" style="1" customWidth="1"/>
    <col min="6" max="6" width="9.33203125" style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x14ac:dyDescent="0.2">
      <c r="A5" s="112" t="s">
        <v>21</v>
      </c>
      <c r="B5" s="112"/>
      <c r="C5" s="112"/>
      <c r="D5" s="112"/>
      <c r="E5" s="112"/>
      <c r="F5" s="112"/>
    </row>
    <row r="6" spans="1:6" ht="10.8" thickBot="1" x14ac:dyDescent="0.25">
      <c r="A6" s="27"/>
      <c r="B6" s="27"/>
      <c r="C6" s="27"/>
      <c r="D6" s="27"/>
      <c r="E6" s="27"/>
      <c r="F6" s="27"/>
    </row>
    <row r="7" spans="1:6" ht="10.95" customHeight="1" thickBot="1" x14ac:dyDescent="0.25">
      <c r="A7" s="148" t="s">
        <v>57</v>
      </c>
      <c r="B7" s="149"/>
      <c r="C7" s="149"/>
      <c r="D7" s="149"/>
      <c r="E7" s="149"/>
      <c r="F7" s="150"/>
    </row>
    <row r="8" spans="1:6" ht="10.8" thickBot="1" x14ac:dyDescent="0.25">
      <c r="A8" s="211" t="s">
        <v>123</v>
      </c>
      <c r="B8" s="212"/>
      <c r="C8" s="212"/>
      <c r="D8" s="212"/>
      <c r="E8" s="212"/>
      <c r="F8" s="213"/>
    </row>
    <row r="9" spans="1:6" ht="14.4" customHeight="1" thickBot="1" x14ac:dyDescent="0.25">
      <c r="A9" s="148" t="s">
        <v>0</v>
      </c>
      <c r="B9" s="149"/>
      <c r="C9" s="149"/>
      <c r="D9" s="149"/>
      <c r="E9" s="149"/>
      <c r="F9" s="150"/>
    </row>
    <row r="10" spans="1:6" ht="10.8" thickBot="1" x14ac:dyDescent="0.25">
      <c r="A10" s="148"/>
      <c r="B10" s="149"/>
      <c r="C10" s="149"/>
      <c r="D10" s="149"/>
      <c r="E10" s="149"/>
      <c r="F10" s="150"/>
    </row>
    <row r="11" spans="1:6" x14ac:dyDescent="0.2">
      <c r="A11" s="13" t="s">
        <v>1</v>
      </c>
      <c r="B11" s="42">
        <v>100</v>
      </c>
      <c r="C11" s="42">
        <v>600</v>
      </c>
      <c r="D11" s="42">
        <v>1200</v>
      </c>
      <c r="E11" s="42">
        <v>2500</v>
      </c>
      <c r="F11" s="51">
        <v>15000</v>
      </c>
    </row>
    <row r="12" spans="1:6" ht="15" customHeight="1" x14ac:dyDescent="0.2">
      <c r="A12" s="5" t="s">
        <v>2</v>
      </c>
      <c r="B12" s="43">
        <v>1</v>
      </c>
      <c r="C12" s="43">
        <v>0</v>
      </c>
      <c r="D12" s="43">
        <v>0</v>
      </c>
      <c r="E12" s="43">
        <v>0</v>
      </c>
      <c r="F12" s="43">
        <v>0</v>
      </c>
    </row>
    <row r="13" spans="1:6" ht="15" customHeight="1" x14ac:dyDescent="0.2">
      <c r="A13" s="5" t="s">
        <v>3</v>
      </c>
      <c r="B13" s="28">
        <f>B11*B12/1000</f>
        <v>0.1</v>
      </c>
      <c r="C13" s="28">
        <f t="shared" ref="C13:F13" si="0">C11*C12/1000</f>
        <v>0</v>
      </c>
      <c r="D13" s="28">
        <f t="shared" si="0"/>
        <v>0</v>
      </c>
      <c r="E13" s="28">
        <f t="shared" si="0"/>
        <v>0</v>
      </c>
      <c r="F13" s="28">
        <f t="shared" si="0"/>
        <v>0</v>
      </c>
    </row>
    <row r="14" spans="1:6" ht="15" customHeight="1" x14ac:dyDescent="0.2">
      <c r="A14" s="5" t="s">
        <v>4</v>
      </c>
      <c r="B14" s="198">
        <f>B13+C13+D13+E13+F13</f>
        <v>0.1</v>
      </c>
      <c r="C14" s="198"/>
      <c r="D14" s="198"/>
      <c r="E14" s="198"/>
      <c r="F14" s="198"/>
    </row>
    <row r="15" spans="1:6" x14ac:dyDescent="0.2">
      <c r="A15" s="15" t="s">
        <v>5</v>
      </c>
      <c r="B15" s="141">
        <v>1</v>
      </c>
      <c r="C15" s="141"/>
      <c r="D15" s="141"/>
      <c r="E15" s="141"/>
      <c r="F15" s="141"/>
    </row>
    <row r="16" spans="1:6" ht="15" customHeight="1" thickBot="1" x14ac:dyDescent="0.25">
      <c r="A16" s="16" t="s">
        <v>6</v>
      </c>
      <c r="B16" s="142">
        <f>B15*B14</f>
        <v>0.1</v>
      </c>
      <c r="C16" s="142"/>
      <c r="D16" s="142"/>
      <c r="E16" s="142"/>
      <c r="F16" s="142"/>
    </row>
    <row r="17" spans="1:6" ht="15" customHeight="1" thickBot="1" x14ac:dyDescent="0.25">
      <c r="A17" s="135"/>
      <c r="B17" s="136"/>
      <c r="C17" s="136"/>
      <c r="D17" s="136"/>
      <c r="E17" s="136"/>
      <c r="F17" s="137"/>
    </row>
    <row r="18" spans="1:6" ht="15" customHeight="1" x14ac:dyDescent="0.2">
      <c r="A18" s="48" t="s">
        <v>30</v>
      </c>
      <c r="B18" s="226">
        <f>B16</f>
        <v>0.1</v>
      </c>
      <c r="C18" s="226"/>
      <c r="D18" s="226"/>
      <c r="E18" s="226"/>
      <c r="F18" s="226"/>
    </row>
    <row r="19" spans="1:6" ht="15" customHeight="1" x14ac:dyDescent="0.2">
      <c r="A19" s="47" t="s">
        <v>16</v>
      </c>
      <c r="B19" s="227" t="s">
        <v>34</v>
      </c>
      <c r="C19" s="227"/>
      <c r="D19" s="227"/>
      <c r="E19" s="227"/>
      <c r="F19" s="227"/>
    </row>
    <row r="20" spans="1:6" ht="10.8" thickBot="1" x14ac:dyDescent="0.25">
      <c r="A20" s="49" t="s">
        <v>55</v>
      </c>
      <c r="B20" s="217" t="s">
        <v>58</v>
      </c>
      <c r="C20" s="217"/>
      <c r="D20" s="217"/>
      <c r="E20" s="217"/>
      <c r="F20" s="217"/>
    </row>
    <row r="21" spans="1:6" ht="10.8" thickBot="1" x14ac:dyDescent="0.25">
      <c r="A21" s="143"/>
      <c r="B21" s="144"/>
      <c r="C21" s="144"/>
      <c r="D21" s="144"/>
      <c r="E21" s="144"/>
      <c r="F21" s="145"/>
    </row>
    <row r="22" spans="1:6" s="23" customFormat="1" ht="25.95" customHeight="1" thickBot="1" x14ac:dyDescent="0.25">
      <c r="A22" s="218" t="s">
        <v>121</v>
      </c>
      <c r="B22" s="225"/>
      <c r="C22" s="225"/>
      <c r="D22" s="225"/>
      <c r="E22" s="225"/>
      <c r="F22" s="219"/>
    </row>
    <row r="23" spans="1:6" s="23" customFormat="1" x14ac:dyDescent="0.2">
      <c r="A23" s="24"/>
      <c r="B23" s="24"/>
      <c r="C23" s="24"/>
      <c r="D23" s="24"/>
      <c r="E23" s="24"/>
      <c r="F23" s="24"/>
    </row>
    <row r="24" spans="1:6" s="23" customFormat="1" x14ac:dyDescent="0.2">
      <c r="A24" s="24"/>
      <c r="B24" s="24"/>
      <c r="C24" s="24"/>
      <c r="D24" s="24"/>
      <c r="E24" s="24"/>
      <c r="F24" s="24"/>
    </row>
    <row r="25" spans="1:6" s="23" customFormat="1" x14ac:dyDescent="0.2">
      <c r="A25" s="24"/>
      <c r="B25" s="24"/>
      <c r="C25" s="24"/>
      <c r="D25" s="24"/>
      <c r="E25" s="24"/>
      <c r="F25" s="24"/>
    </row>
    <row r="26" spans="1:6" s="23" customFormat="1" x14ac:dyDescent="0.2">
      <c r="A26" s="24"/>
      <c r="B26" s="24"/>
      <c r="C26" s="24"/>
      <c r="D26" s="24"/>
      <c r="E26" s="24"/>
      <c r="F26" s="24"/>
    </row>
    <row r="27" spans="1:6" s="23" customFormat="1" x14ac:dyDescent="0.2">
      <c r="A27" s="24"/>
      <c r="B27" s="24"/>
      <c r="C27" s="24"/>
      <c r="D27" s="24"/>
      <c r="E27" s="24"/>
      <c r="F27" s="24"/>
    </row>
    <row r="28" spans="1:6" s="23" customFormat="1" x14ac:dyDescent="0.2"/>
  </sheetData>
  <mergeCells count="17">
    <mergeCell ref="B15:F15"/>
    <mergeCell ref="A1:F1"/>
    <mergeCell ref="A2:F2"/>
    <mergeCell ref="A3:F3"/>
    <mergeCell ref="A4:F4"/>
    <mergeCell ref="A5:F5"/>
    <mergeCell ref="A7:F7"/>
    <mergeCell ref="A8:F8"/>
    <mergeCell ref="B14:F14"/>
    <mergeCell ref="A9:F10"/>
    <mergeCell ref="A22:F22"/>
    <mergeCell ref="B16:F16"/>
    <mergeCell ref="A17:F17"/>
    <mergeCell ref="B18:F18"/>
    <mergeCell ref="B19:F19"/>
    <mergeCell ref="B20:F20"/>
    <mergeCell ref="A21:F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27649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27649" r:id="rId4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tabSelected="1" workbookViewId="0">
      <selection activeCell="B20" sqref="B20:F20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>
      <selection activeCell="B20" sqref="B20:F20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41"/>
  <sheetViews>
    <sheetView topLeftCell="A7" workbookViewId="0">
      <selection activeCell="A30" sqref="A30:XFD31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7.6640625" style="1" customWidth="1"/>
    <col min="4" max="4" width="11.109375" style="1" customWidth="1"/>
    <col min="5" max="5" width="10.109375" style="1" customWidth="1"/>
    <col min="6" max="6" width="9.33203125" style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x14ac:dyDescent="0.2">
      <c r="A5" s="112" t="s">
        <v>21</v>
      </c>
      <c r="B5" s="112"/>
      <c r="C5" s="112"/>
      <c r="D5" s="112"/>
      <c r="E5" s="112"/>
      <c r="F5" s="112"/>
    </row>
    <row r="6" spans="1:6" ht="10.8" thickBot="1" x14ac:dyDescent="0.25">
      <c r="A6" s="27"/>
      <c r="B6" s="27"/>
      <c r="C6" s="27"/>
      <c r="D6" s="27"/>
      <c r="E6" s="27"/>
      <c r="F6" s="27"/>
    </row>
    <row r="7" spans="1:6" ht="10.8" thickBot="1" x14ac:dyDescent="0.25">
      <c r="A7" s="126" t="s">
        <v>94</v>
      </c>
      <c r="B7" s="126"/>
      <c r="C7" s="126"/>
      <c r="D7" s="126"/>
      <c r="E7" s="126"/>
      <c r="F7" s="126"/>
    </row>
    <row r="8" spans="1:6" ht="10.8" thickBot="1" x14ac:dyDescent="0.25">
      <c r="A8" s="107" t="s">
        <v>122</v>
      </c>
      <c r="B8" s="107"/>
      <c r="C8" s="107"/>
      <c r="D8" s="107"/>
      <c r="E8" s="107"/>
      <c r="F8" s="107"/>
    </row>
    <row r="9" spans="1:6" ht="14.4" customHeight="1" x14ac:dyDescent="0.2">
      <c r="A9" s="138" t="s">
        <v>0</v>
      </c>
      <c r="B9" s="138"/>
      <c r="C9" s="138"/>
      <c r="D9" s="138"/>
      <c r="E9" s="138"/>
      <c r="F9" s="138"/>
    </row>
    <row r="10" spans="1:6" ht="10.8" thickBot="1" x14ac:dyDescent="0.25">
      <c r="A10" s="139"/>
      <c r="B10" s="139"/>
      <c r="C10" s="139"/>
      <c r="D10" s="139"/>
      <c r="E10" s="139"/>
      <c r="F10" s="139"/>
    </row>
    <row r="11" spans="1:6" ht="10.8" thickBot="1" x14ac:dyDescent="0.25">
      <c r="A11" s="61" t="s">
        <v>1</v>
      </c>
      <c r="B11" s="57">
        <v>20</v>
      </c>
      <c r="C11" s="57">
        <v>600</v>
      </c>
      <c r="D11" s="57">
        <v>1200</v>
      </c>
      <c r="E11" s="57">
        <v>2500</v>
      </c>
      <c r="F11" s="50"/>
    </row>
    <row r="12" spans="1:6" ht="15" customHeight="1" x14ac:dyDescent="0.2">
      <c r="A12" s="58" t="s">
        <v>2</v>
      </c>
      <c r="B12" s="14">
        <v>6</v>
      </c>
      <c r="C12" s="14">
        <v>3</v>
      </c>
      <c r="D12" s="14">
        <v>6</v>
      </c>
      <c r="E12" s="14">
        <v>2</v>
      </c>
      <c r="F12" s="14"/>
    </row>
    <row r="13" spans="1:6" ht="15" customHeight="1" thickBot="1" x14ac:dyDescent="0.25">
      <c r="A13" s="54" t="s">
        <v>3</v>
      </c>
      <c r="B13" s="59">
        <f>B11*B12/1000</f>
        <v>0.12</v>
      </c>
      <c r="C13" s="59">
        <f t="shared" ref="C13:E13" si="0">C11*C12/1000</f>
        <v>1.8</v>
      </c>
      <c r="D13" s="59">
        <f t="shared" si="0"/>
        <v>7.2</v>
      </c>
      <c r="E13" s="59">
        <f t="shared" si="0"/>
        <v>5</v>
      </c>
      <c r="F13" s="59"/>
    </row>
    <row r="14" spans="1:6" ht="15" customHeight="1" x14ac:dyDescent="0.2">
      <c r="A14" s="9" t="s">
        <v>4</v>
      </c>
      <c r="B14" s="140">
        <f>B13+C13+D13+E13+F13</f>
        <v>14.120000000000001</v>
      </c>
      <c r="C14" s="140"/>
      <c r="D14" s="140"/>
      <c r="E14" s="140"/>
      <c r="F14" s="140"/>
    </row>
    <row r="15" spans="1:6" x14ac:dyDescent="0.2">
      <c r="A15" s="15" t="s">
        <v>5</v>
      </c>
      <c r="B15" s="141">
        <v>1</v>
      </c>
      <c r="C15" s="141"/>
      <c r="D15" s="141"/>
      <c r="E15" s="141"/>
      <c r="F15" s="141"/>
    </row>
    <row r="16" spans="1:6" ht="15" customHeight="1" thickBot="1" x14ac:dyDescent="0.25">
      <c r="A16" s="16" t="s">
        <v>6</v>
      </c>
      <c r="B16" s="142">
        <f>B15*B14</f>
        <v>14.120000000000001</v>
      </c>
      <c r="C16" s="142"/>
      <c r="D16" s="142"/>
      <c r="E16" s="142"/>
      <c r="F16" s="142"/>
    </row>
    <row r="17" spans="1:6" ht="15" customHeight="1" x14ac:dyDescent="0.2">
      <c r="A17" s="138" t="s">
        <v>7</v>
      </c>
      <c r="B17" s="138"/>
      <c r="C17" s="138"/>
      <c r="D17" s="138"/>
      <c r="E17" s="138"/>
      <c r="F17" s="138"/>
    </row>
    <row r="18" spans="1:6" ht="14.4" customHeight="1" thickBot="1" x14ac:dyDescent="0.25">
      <c r="A18" s="139"/>
      <c r="B18" s="139"/>
      <c r="C18" s="139"/>
      <c r="D18" s="139"/>
      <c r="E18" s="139"/>
      <c r="F18" s="139"/>
    </row>
    <row r="19" spans="1:6" ht="21" thickBot="1" x14ac:dyDescent="0.25">
      <c r="A19" s="17" t="s">
        <v>8</v>
      </c>
      <c r="B19" s="18" t="s">
        <v>9</v>
      </c>
      <c r="C19" s="18" t="s">
        <v>10</v>
      </c>
      <c r="D19" s="18" t="s">
        <v>11</v>
      </c>
      <c r="E19" s="19" t="s">
        <v>12</v>
      </c>
      <c r="F19" s="20" t="s">
        <v>13</v>
      </c>
    </row>
    <row r="20" spans="1:6" ht="15" customHeight="1" x14ac:dyDescent="0.2">
      <c r="A20" s="9" t="s">
        <v>48</v>
      </c>
      <c r="B20" s="10">
        <v>2500</v>
      </c>
      <c r="C20" s="21">
        <v>1</v>
      </c>
      <c r="D20" s="21">
        <f>C20*B20/1000</f>
        <v>2.5</v>
      </c>
      <c r="E20" s="11">
        <v>0.8</v>
      </c>
      <c r="F20" s="62">
        <f>E20*D20</f>
        <v>2</v>
      </c>
    </row>
    <row r="21" spans="1:6" ht="10.8" thickBot="1" x14ac:dyDescent="0.25">
      <c r="A21" s="54" t="s">
        <v>49</v>
      </c>
      <c r="B21" s="7">
        <v>2500</v>
      </c>
      <c r="C21" s="22">
        <v>1</v>
      </c>
      <c r="D21" s="22">
        <f>C21*B21/1000</f>
        <v>2.5</v>
      </c>
      <c r="E21" s="8">
        <v>0.8</v>
      </c>
      <c r="F21" s="59">
        <f>E21*D21</f>
        <v>2</v>
      </c>
    </row>
    <row r="22" spans="1:6" ht="15" customHeight="1" thickBot="1" x14ac:dyDescent="0.25">
      <c r="A22" s="3" t="s">
        <v>14</v>
      </c>
      <c r="B22" s="119">
        <f>F20+F21</f>
        <v>4</v>
      </c>
      <c r="C22" s="119"/>
      <c r="D22" s="119"/>
      <c r="E22" s="119"/>
      <c r="F22" s="119"/>
    </row>
    <row r="23" spans="1:6" ht="15" customHeight="1" thickBot="1" x14ac:dyDescent="0.25">
      <c r="A23" s="123"/>
      <c r="B23" s="123"/>
      <c r="C23" s="123"/>
      <c r="D23" s="123"/>
      <c r="E23" s="123"/>
      <c r="F23" s="123"/>
    </row>
    <row r="24" spans="1:6" ht="15" customHeight="1" thickBot="1" x14ac:dyDescent="0.25">
      <c r="A24" s="4" t="s">
        <v>30</v>
      </c>
      <c r="B24" s="120">
        <f>B16+B22</f>
        <v>18.12</v>
      </c>
      <c r="C24" s="120"/>
      <c r="D24" s="120"/>
      <c r="E24" s="120"/>
      <c r="F24" s="120"/>
    </row>
    <row r="25" spans="1:6" ht="15" customHeight="1" thickBot="1" x14ac:dyDescent="0.25">
      <c r="A25" s="4" t="s">
        <v>16</v>
      </c>
      <c r="B25" s="120" t="s">
        <v>17</v>
      </c>
      <c r="C25" s="120"/>
      <c r="D25" s="120"/>
      <c r="E25" s="120"/>
      <c r="F25" s="120"/>
    </row>
    <row r="26" spans="1:6" ht="10.8" thickBot="1" x14ac:dyDescent="0.25">
      <c r="A26" s="4" t="s">
        <v>18</v>
      </c>
      <c r="B26" s="125">
        <v>63</v>
      </c>
      <c r="C26" s="125"/>
      <c r="D26" s="125"/>
      <c r="E26" s="125"/>
      <c r="F26" s="125"/>
    </row>
    <row r="27" spans="1:6" ht="10.8" thickBot="1" x14ac:dyDescent="0.25">
      <c r="A27" s="4" t="s">
        <v>55</v>
      </c>
      <c r="B27" s="120" t="s">
        <v>59</v>
      </c>
      <c r="C27" s="120"/>
      <c r="D27" s="120"/>
      <c r="E27" s="120"/>
      <c r="F27" s="120"/>
    </row>
    <row r="28" spans="1:6" ht="15" customHeight="1" thickBot="1" x14ac:dyDescent="0.25">
      <c r="A28" s="143"/>
      <c r="B28" s="144"/>
      <c r="C28" s="144"/>
      <c r="D28" s="144"/>
      <c r="E28" s="144"/>
      <c r="F28" s="145"/>
    </row>
    <row r="29" spans="1:6" s="23" customFormat="1" x14ac:dyDescent="0.2">
      <c r="A29" s="146" t="s">
        <v>96</v>
      </c>
      <c r="B29" s="146"/>
      <c r="C29" s="146"/>
      <c r="D29" s="146"/>
      <c r="E29" s="146"/>
      <c r="F29" s="146"/>
    </row>
    <row r="30" spans="1:6" x14ac:dyDescent="0.2">
      <c r="A30" s="147" t="s">
        <v>138</v>
      </c>
      <c r="B30" s="147"/>
      <c r="C30" s="147"/>
      <c r="D30" s="147"/>
      <c r="E30" s="147"/>
      <c r="F30" s="147"/>
    </row>
    <row r="31" spans="1:6" x14ac:dyDescent="0.2">
      <c r="A31" s="147" t="s">
        <v>137</v>
      </c>
      <c r="B31" s="147"/>
      <c r="C31" s="147"/>
      <c r="D31" s="147"/>
      <c r="E31" s="147"/>
      <c r="F31" s="147"/>
    </row>
    <row r="32" spans="1:6" s="23" customFormat="1" x14ac:dyDescent="0.2">
      <c r="A32" s="147" t="s">
        <v>29</v>
      </c>
      <c r="B32" s="147"/>
      <c r="C32" s="147"/>
      <c r="D32" s="147"/>
      <c r="E32" s="147"/>
      <c r="F32" s="147"/>
    </row>
    <row r="33" spans="1:6" s="23" customFormat="1" x14ac:dyDescent="0.2">
      <c r="A33" s="147" t="s">
        <v>26</v>
      </c>
      <c r="B33" s="147"/>
      <c r="C33" s="147"/>
      <c r="D33" s="147"/>
      <c r="E33" s="147"/>
      <c r="F33" s="147"/>
    </row>
    <row r="34" spans="1:6" s="23" customFormat="1" x14ac:dyDescent="0.2">
      <c r="A34" s="147" t="s">
        <v>27</v>
      </c>
      <c r="B34" s="147"/>
      <c r="C34" s="147"/>
      <c r="D34" s="147"/>
      <c r="E34" s="147"/>
      <c r="F34" s="147"/>
    </row>
    <row r="35" spans="1:6" s="23" customFormat="1" x14ac:dyDescent="0.2">
      <c r="A35" s="147" t="s">
        <v>47</v>
      </c>
      <c r="B35" s="147"/>
      <c r="C35" s="147"/>
      <c r="D35" s="147"/>
      <c r="E35" s="147"/>
      <c r="F35" s="147"/>
    </row>
    <row r="36" spans="1:6" s="23" customFormat="1" ht="10.8" thickBot="1" x14ac:dyDescent="0.25">
      <c r="A36" s="130" t="s">
        <v>50</v>
      </c>
      <c r="B36" s="130"/>
      <c r="C36" s="130"/>
      <c r="D36" s="130"/>
      <c r="E36" s="130"/>
      <c r="F36" s="130"/>
    </row>
    <row r="37" spans="1:6" s="23" customFormat="1" x14ac:dyDescent="0.2">
      <c r="A37" s="24"/>
      <c r="B37" s="24"/>
      <c r="C37" s="24"/>
      <c r="D37" s="24"/>
      <c r="E37" s="24"/>
      <c r="F37" s="24"/>
    </row>
    <row r="38" spans="1:6" s="23" customFormat="1" x14ac:dyDescent="0.2">
      <c r="A38" s="24"/>
      <c r="B38" s="24"/>
      <c r="C38" s="24"/>
      <c r="D38" s="24"/>
      <c r="E38" s="24"/>
      <c r="F38" s="24"/>
    </row>
    <row r="39" spans="1:6" s="23" customFormat="1" x14ac:dyDescent="0.2">
      <c r="A39" s="24"/>
      <c r="B39" s="24"/>
      <c r="C39" s="24"/>
      <c r="D39" s="24"/>
      <c r="E39" s="24"/>
      <c r="F39" s="24"/>
    </row>
    <row r="40" spans="1:6" s="23" customFormat="1" x14ac:dyDescent="0.2">
      <c r="A40" s="24"/>
      <c r="B40" s="24"/>
      <c r="C40" s="24"/>
      <c r="D40" s="24"/>
      <c r="E40" s="24"/>
      <c r="F40" s="24"/>
    </row>
    <row r="41" spans="1:6" s="23" customFormat="1" x14ac:dyDescent="0.2"/>
  </sheetData>
  <mergeCells count="27">
    <mergeCell ref="A36:F36"/>
    <mergeCell ref="A28:F28"/>
    <mergeCell ref="A29:F29"/>
    <mergeCell ref="A33:F33"/>
    <mergeCell ref="A34:F34"/>
    <mergeCell ref="A35:F35"/>
    <mergeCell ref="A32:F32"/>
    <mergeCell ref="A30:F30"/>
    <mergeCell ref="A31:F31"/>
    <mergeCell ref="B27:F27"/>
    <mergeCell ref="A8:F8"/>
    <mergeCell ref="A9:F10"/>
    <mergeCell ref="B14:F14"/>
    <mergeCell ref="B15:F15"/>
    <mergeCell ref="B16:F16"/>
    <mergeCell ref="A17:F18"/>
    <mergeCell ref="B22:F22"/>
    <mergeCell ref="A23:F23"/>
    <mergeCell ref="B24:F24"/>
    <mergeCell ref="B25:F25"/>
    <mergeCell ref="B26:F26"/>
    <mergeCell ref="A7:F7"/>
    <mergeCell ref="A1:F1"/>
    <mergeCell ref="A2:F2"/>
    <mergeCell ref="A3:F3"/>
    <mergeCell ref="A4:F4"/>
    <mergeCell ref="A5:F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38913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3891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29"/>
  <sheetViews>
    <sheetView workbookViewId="0">
      <selection activeCell="A21" sqref="A21:XFD22"/>
    </sheetView>
  </sheetViews>
  <sheetFormatPr defaultColWidth="8.88671875" defaultRowHeight="10.199999999999999" x14ac:dyDescent="0.2"/>
  <cols>
    <col min="1" max="1" width="33.109375" style="1" bestFit="1" customWidth="1"/>
    <col min="2" max="4" width="10.6640625" style="1" customWidth="1"/>
    <col min="5" max="16384" width="8.88671875" style="1"/>
  </cols>
  <sheetData>
    <row r="1" spans="1:4" x14ac:dyDescent="0.2">
      <c r="A1" s="112" t="s">
        <v>22</v>
      </c>
      <c r="B1" s="112"/>
      <c r="C1" s="112"/>
      <c r="D1" s="112"/>
    </row>
    <row r="2" spans="1:4" x14ac:dyDescent="0.2">
      <c r="A2" s="112" t="s">
        <v>23</v>
      </c>
      <c r="B2" s="112"/>
      <c r="C2" s="112"/>
      <c r="D2" s="112"/>
    </row>
    <row r="3" spans="1:4" x14ac:dyDescent="0.2">
      <c r="A3" s="112" t="s">
        <v>24</v>
      </c>
      <c r="B3" s="112"/>
      <c r="C3" s="112"/>
      <c r="D3" s="112"/>
    </row>
    <row r="4" spans="1:4" x14ac:dyDescent="0.2">
      <c r="A4" s="112"/>
      <c r="B4" s="112"/>
      <c r="C4" s="112"/>
      <c r="D4" s="112"/>
    </row>
    <row r="5" spans="1:4" ht="10.8" thickBot="1" x14ac:dyDescent="0.25">
      <c r="A5" s="112" t="s">
        <v>21</v>
      </c>
      <c r="B5" s="112"/>
      <c r="C5" s="112"/>
      <c r="D5" s="112"/>
    </row>
    <row r="6" spans="1:4" ht="15" customHeight="1" thickBot="1" x14ac:dyDescent="0.25">
      <c r="A6" s="108" t="s">
        <v>105</v>
      </c>
      <c r="B6" s="109"/>
      <c r="C6" s="109"/>
      <c r="D6" s="110"/>
    </row>
    <row r="7" spans="1:4" ht="14.4" customHeight="1" thickBot="1" x14ac:dyDescent="0.25">
      <c r="A7" s="148" t="s">
        <v>0</v>
      </c>
      <c r="B7" s="149"/>
      <c r="C7" s="149"/>
      <c r="D7" s="150"/>
    </row>
    <row r="8" spans="1:4" ht="10.8" thickBot="1" x14ac:dyDescent="0.25">
      <c r="A8" s="74" t="s">
        <v>1</v>
      </c>
      <c r="B8" s="67">
        <v>20</v>
      </c>
      <c r="C8" s="67">
        <v>1200</v>
      </c>
      <c r="D8" s="67">
        <v>2500</v>
      </c>
    </row>
    <row r="9" spans="1:4" ht="15" customHeight="1" x14ac:dyDescent="0.2">
      <c r="A9" s="58" t="s">
        <v>2</v>
      </c>
      <c r="B9" s="14">
        <v>4</v>
      </c>
      <c r="C9" s="14">
        <v>2</v>
      </c>
      <c r="D9" s="14">
        <v>6</v>
      </c>
    </row>
    <row r="10" spans="1:4" ht="15" customHeight="1" thickBot="1" x14ac:dyDescent="0.25">
      <c r="A10" s="54" t="s">
        <v>3</v>
      </c>
      <c r="B10" s="79">
        <f>B8*B9/1000</f>
        <v>0.08</v>
      </c>
      <c r="C10" s="79">
        <f t="shared" ref="C10:D10" si="0">C8*C9/1000</f>
        <v>2.4</v>
      </c>
      <c r="D10" s="79">
        <f t="shared" si="0"/>
        <v>15</v>
      </c>
    </row>
    <row r="11" spans="1:4" ht="15" customHeight="1" x14ac:dyDescent="0.2">
      <c r="A11" s="9" t="s">
        <v>4</v>
      </c>
      <c r="B11" s="151">
        <f>B10+C10+D10</f>
        <v>17.48</v>
      </c>
      <c r="C11" s="152"/>
      <c r="D11" s="153"/>
    </row>
    <row r="12" spans="1:4" x14ac:dyDescent="0.2">
      <c r="A12" s="15" t="s">
        <v>5</v>
      </c>
      <c r="B12" s="154">
        <v>1</v>
      </c>
      <c r="C12" s="155"/>
      <c r="D12" s="156"/>
    </row>
    <row r="13" spans="1:4" ht="15" customHeight="1" thickBot="1" x14ac:dyDescent="0.25">
      <c r="A13" s="16" t="s">
        <v>6</v>
      </c>
      <c r="B13" s="157">
        <f>B12*B11</f>
        <v>17.48</v>
      </c>
      <c r="C13" s="158"/>
      <c r="D13" s="159"/>
    </row>
    <row r="14" spans="1:4" ht="10.8" thickBot="1" x14ac:dyDescent="0.25">
      <c r="A14" s="135"/>
      <c r="B14" s="136"/>
      <c r="C14" s="136"/>
      <c r="D14" s="137"/>
    </row>
    <row r="15" spans="1:4" ht="15" customHeight="1" thickBot="1" x14ac:dyDescent="0.25">
      <c r="A15" s="4" t="s">
        <v>80</v>
      </c>
      <c r="B15" s="160">
        <f>B13</f>
        <v>17.48</v>
      </c>
      <c r="C15" s="161"/>
      <c r="D15" s="162"/>
    </row>
    <row r="16" spans="1:4" ht="15" customHeight="1" thickBot="1" x14ac:dyDescent="0.25">
      <c r="A16" s="4" t="s">
        <v>16</v>
      </c>
      <c r="B16" s="160" t="s">
        <v>17</v>
      </c>
      <c r="C16" s="161"/>
      <c r="D16" s="162"/>
    </row>
    <row r="17" spans="1:4" x14ac:dyDescent="0.2">
      <c r="A17" s="47" t="s">
        <v>18</v>
      </c>
      <c r="B17" s="163">
        <v>50</v>
      </c>
      <c r="C17" s="164"/>
      <c r="D17" s="165"/>
    </row>
    <row r="18" spans="1:4" ht="15" customHeight="1" thickBot="1" x14ac:dyDescent="0.25">
      <c r="A18" s="49" t="s">
        <v>55</v>
      </c>
      <c r="B18" s="166" t="s">
        <v>59</v>
      </c>
      <c r="C18" s="167"/>
      <c r="D18" s="168"/>
    </row>
    <row r="19" spans="1:4" ht="10.8" thickBot="1" x14ac:dyDescent="0.25">
      <c r="A19" s="143"/>
      <c r="B19" s="144"/>
      <c r="C19" s="144"/>
      <c r="D19" s="145"/>
    </row>
    <row r="20" spans="1:4" s="23" customFormat="1" x14ac:dyDescent="0.2">
      <c r="A20" s="169" t="s">
        <v>31</v>
      </c>
      <c r="B20" s="170"/>
      <c r="C20" s="170"/>
      <c r="D20" s="171"/>
    </row>
    <row r="21" spans="1:4" x14ac:dyDescent="0.2">
      <c r="A21" s="175" t="s">
        <v>139</v>
      </c>
      <c r="B21" s="176"/>
      <c r="C21" s="176"/>
      <c r="D21" s="177"/>
    </row>
    <row r="22" spans="1:4" x14ac:dyDescent="0.2">
      <c r="A22" s="175" t="s">
        <v>140</v>
      </c>
      <c r="B22" s="176"/>
      <c r="C22" s="176"/>
      <c r="D22" s="177"/>
    </row>
    <row r="23" spans="1:4" s="23" customFormat="1" ht="10.8" thickBot="1" x14ac:dyDescent="0.25">
      <c r="A23" s="172" t="s">
        <v>65</v>
      </c>
      <c r="B23" s="173"/>
      <c r="C23" s="173"/>
      <c r="D23" s="174"/>
    </row>
    <row r="24" spans="1:4" s="23" customFormat="1" x14ac:dyDescent="0.2">
      <c r="A24" s="24"/>
      <c r="B24" s="24"/>
      <c r="C24" s="24"/>
      <c r="D24" s="24"/>
    </row>
    <row r="25" spans="1:4" s="23" customFormat="1" x14ac:dyDescent="0.2">
      <c r="A25" s="24"/>
      <c r="B25" s="24"/>
      <c r="C25" s="24"/>
      <c r="D25" s="24"/>
    </row>
    <row r="26" spans="1:4" s="23" customFormat="1" x14ac:dyDescent="0.2">
      <c r="A26" s="24"/>
      <c r="B26" s="24"/>
      <c r="C26" s="24"/>
      <c r="D26" s="24"/>
    </row>
    <row r="27" spans="1:4" s="23" customFormat="1" x14ac:dyDescent="0.2">
      <c r="A27" s="24"/>
      <c r="B27" s="24"/>
      <c r="C27" s="24"/>
      <c r="D27" s="24"/>
    </row>
    <row r="28" spans="1:4" s="23" customFormat="1" x14ac:dyDescent="0.2">
      <c r="A28" s="24"/>
      <c r="B28" s="24"/>
      <c r="C28" s="24"/>
      <c r="D28" s="24"/>
    </row>
    <row r="29" spans="1:4" s="23" customFormat="1" x14ac:dyDescent="0.2"/>
  </sheetData>
  <mergeCells count="20">
    <mergeCell ref="A19:D19"/>
    <mergeCell ref="A20:D20"/>
    <mergeCell ref="A23:D23"/>
    <mergeCell ref="A21:D21"/>
    <mergeCell ref="A22:D22"/>
    <mergeCell ref="B15:D15"/>
    <mergeCell ref="B17:D17"/>
    <mergeCell ref="B16:D16"/>
    <mergeCell ref="B18:D18"/>
    <mergeCell ref="A14:D14"/>
    <mergeCell ref="A6:D6"/>
    <mergeCell ref="A7:D7"/>
    <mergeCell ref="B11:D11"/>
    <mergeCell ref="B12:D12"/>
    <mergeCell ref="B13:D13"/>
    <mergeCell ref="A1:D1"/>
    <mergeCell ref="A2:D2"/>
    <mergeCell ref="A3:D3"/>
    <mergeCell ref="A4:D4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39937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3993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32"/>
  <sheetViews>
    <sheetView workbookViewId="0">
      <selection activeCell="A28" sqref="A28:XFD29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6.33203125" style="1" bestFit="1" customWidth="1"/>
    <col min="4" max="4" width="9.109375" style="1" bestFit="1" customWidth="1"/>
    <col min="5" max="5" width="8.109375" style="1" bestFit="1" customWidth="1"/>
    <col min="6" max="6" width="5.6640625" style="1" bestFit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ht="10.8" thickBot="1" x14ac:dyDescent="0.25">
      <c r="A5" s="112" t="s">
        <v>21</v>
      </c>
      <c r="B5" s="112"/>
      <c r="C5" s="112"/>
      <c r="D5" s="112"/>
      <c r="E5" s="112"/>
      <c r="F5" s="112"/>
    </row>
    <row r="6" spans="1:6" ht="15" customHeight="1" x14ac:dyDescent="0.2">
      <c r="A6" s="108" t="s">
        <v>70</v>
      </c>
      <c r="B6" s="109"/>
      <c r="C6" s="109"/>
      <c r="D6" s="109"/>
      <c r="E6" s="109"/>
      <c r="F6" s="110"/>
    </row>
    <row r="7" spans="1:6" ht="14.4" customHeight="1" thickBot="1" x14ac:dyDescent="0.25">
      <c r="A7" s="178"/>
      <c r="B7" s="179"/>
      <c r="C7" s="179"/>
      <c r="D7" s="179"/>
      <c r="E7" s="179"/>
      <c r="F7" s="180"/>
    </row>
    <row r="8" spans="1:6" ht="10.8" thickBot="1" x14ac:dyDescent="0.25">
      <c r="A8" s="181" t="s">
        <v>122</v>
      </c>
      <c r="B8" s="182"/>
      <c r="C8" s="182"/>
      <c r="D8" s="182"/>
      <c r="E8" s="182"/>
      <c r="F8" s="183"/>
    </row>
    <row r="9" spans="1:6" ht="15" customHeight="1" thickBot="1" x14ac:dyDescent="0.25">
      <c r="A9" s="108" t="s">
        <v>0</v>
      </c>
      <c r="B9" s="109"/>
      <c r="C9" s="109"/>
      <c r="D9" s="109"/>
      <c r="E9" s="109"/>
      <c r="F9" s="110"/>
    </row>
    <row r="10" spans="1:6" ht="10.8" thickBot="1" x14ac:dyDescent="0.25">
      <c r="A10" s="61" t="s">
        <v>1</v>
      </c>
      <c r="B10" s="57">
        <v>20</v>
      </c>
      <c r="C10" s="57">
        <v>600</v>
      </c>
      <c r="D10" s="57">
        <v>1200</v>
      </c>
      <c r="E10" s="57"/>
      <c r="F10" s="57"/>
    </row>
    <row r="11" spans="1:6" ht="15" customHeight="1" thickBot="1" x14ac:dyDescent="0.25">
      <c r="A11" s="61" t="s">
        <v>2</v>
      </c>
      <c r="B11" s="32">
        <v>2</v>
      </c>
      <c r="C11" s="32">
        <v>3</v>
      </c>
      <c r="D11" s="32">
        <v>2</v>
      </c>
      <c r="E11" s="32"/>
      <c r="F11" s="32"/>
    </row>
    <row r="12" spans="1:6" ht="15" customHeight="1" thickBot="1" x14ac:dyDescent="0.25">
      <c r="A12" s="61" t="s">
        <v>3</v>
      </c>
      <c r="B12" s="55">
        <f>B10*B11/1000</f>
        <v>0.04</v>
      </c>
      <c r="C12" s="55">
        <f t="shared" ref="C12:D12" si="0">C10*C11/1000</f>
        <v>1.8</v>
      </c>
      <c r="D12" s="55">
        <f t="shared" si="0"/>
        <v>2.4</v>
      </c>
      <c r="E12" s="55"/>
      <c r="F12" s="55"/>
    </row>
    <row r="13" spans="1:6" ht="15" customHeight="1" thickBot="1" x14ac:dyDescent="0.25">
      <c r="A13" s="61" t="s">
        <v>4</v>
      </c>
      <c r="B13" s="113">
        <f>B12+C12+D12+E12</f>
        <v>4.24</v>
      </c>
      <c r="C13" s="114"/>
      <c r="D13" s="114"/>
      <c r="E13" s="114"/>
      <c r="F13" s="115"/>
    </row>
    <row r="14" spans="1:6" ht="15.75" customHeight="1" thickBot="1" x14ac:dyDescent="0.25">
      <c r="A14" s="3" t="s">
        <v>5</v>
      </c>
      <c r="B14" s="116">
        <v>1</v>
      </c>
      <c r="C14" s="117"/>
      <c r="D14" s="117"/>
      <c r="E14" s="117"/>
      <c r="F14" s="118"/>
    </row>
    <row r="15" spans="1:6" ht="15" customHeight="1" thickBot="1" x14ac:dyDescent="0.25">
      <c r="A15" s="33" t="s">
        <v>6</v>
      </c>
      <c r="B15" s="113">
        <f>B14*B13</f>
        <v>4.24</v>
      </c>
      <c r="C15" s="114"/>
      <c r="D15" s="114"/>
      <c r="E15" s="114"/>
      <c r="F15" s="115"/>
    </row>
    <row r="16" spans="1:6" ht="15" customHeight="1" thickBot="1" x14ac:dyDescent="0.25">
      <c r="A16" s="108" t="s">
        <v>7</v>
      </c>
      <c r="B16" s="109"/>
      <c r="C16" s="109"/>
      <c r="D16" s="109"/>
      <c r="E16" s="109"/>
      <c r="F16" s="110"/>
    </row>
    <row r="17" spans="1:6" ht="21" thickBot="1" x14ac:dyDescent="0.25">
      <c r="A17" s="33" t="s">
        <v>8</v>
      </c>
      <c r="B17" s="52" t="s">
        <v>9</v>
      </c>
      <c r="C17" s="52" t="s">
        <v>10</v>
      </c>
      <c r="D17" s="52" t="s">
        <v>11</v>
      </c>
      <c r="E17" s="35" t="s">
        <v>12</v>
      </c>
      <c r="F17" s="36" t="s">
        <v>13</v>
      </c>
    </row>
    <row r="18" spans="1:6" ht="15" customHeight="1" thickBot="1" x14ac:dyDescent="0.25">
      <c r="A18" s="61" t="s">
        <v>19</v>
      </c>
      <c r="B18" s="37">
        <v>1200</v>
      </c>
      <c r="C18" s="38">
        <v>3</v>
      </c>
      <c r="D18" s="38">
        <f>C18*B18/1000</f>
        <v>3.6</v>
      </c>
      <c r="E18" s="56">
        <v>0.8</v>
      </c>
      <c r="F18" s="55">
        <f>E18*D18</f>
        <v>2.8800000000000003</v>
      </c>
    </row>
    <row r="19" spans="1:6" ht="10.8" thickBot="1" x14ac:dyDescent="0.25">
      <c r="A19" s="61" t="s">
        <v>71</v>
      </c>
      <c r="B19" s="37">
        <v>1200</v>
      </c>
      <c r="C19" s="38">
        <v>1</v>
      </c>
      <c r="D19" s="38">
        <f>C19*B19/1000</f>
        <v>1.2</v>
      </c>
      <c r="E19" s="56">
        <v>0.8</v>
      </c>
      <c r="F19" s="55">
        <f>E19*D19</f>
        <v>0.96</v>
      </c>
    </row>
    <row r="20" spans="1:6" ht="15" customHeight="1" thickBot="1" x14ac:dyDescent="0.25">
      <c r="A20" s="3" t="s">
        <v>14</v>
      </c>
      <c r="B20" s="119">
        <f>F18+F19</f>
        <v>3.8400000000000003</v>
      </c>
      <c r="C20" s="119"/>
      <c r="D20" s="119"/>
      <c r="E20" s="119"/>
      <c r="F20" s="119"/>
    </row>
    <row r="21" spans="1:6" ht="15" customHeight="1" thickBot="1" x14ac:dyDescent="0.25">
      <c r="A21" s="123"/>
      <c r="B21" s="123"/>
      <c r="C21" s="123"/>
      <c r="D21" s="123"/>
      <c r="E21" s="123"/>
      <c r="F21" s="123"/>
    </row>
    <row r="22" spans="1:6" ht="15" customHeight="1" thickBot="1" x14ac:dyDescent="0.25">
      <c r="A22" s="4" t="s">
        <v>30</v>
      </c>
      <c r="B22" s="120">
        <f>B15+B20</f>
        <v>8.08</v>
      </c>
      <c r="C22" s="120"/>
      <c r="D22" s="120"/>
      <c r="E22" s="120"/>
      <c r="F22" s="120"/>
    </row>
    <row r="23" spans="1:6" ht="10.8" thickBot="1" x14ac:dyDescent="0.25">
      <c r="A23" s="4" t="s">
        <v>16</v>
      </c>
      <c r="B23" s="120" t="s">
        <v>34</v>
      </c>
      <c r="C23" s="120"/>
      <c r="D23" s="120"/>
      <c r="E23" s="120"/>
      <c r="F23" s="120"/>
    </row>
    <row r="24" spans="1:6" ht="10.8" thickBot="1" x14ac:dyDescent="0.25">
      <c r="A24" s="4" t="s">
        <v>18</v>
      </c>
      <c r="B24" s="125">
        <v>50</v>
      </c>
      <c r="C24" s="125"/>
      <c r="D24" s="125"/>
      <c r="E24" s="125"/>
      <c r="F24" s="125"/>
    </row>
    <row r="25" spans="1:6" ht="15" customHeight="1" thickBot="1" x14ac:dyDescent="0.25">
      <c r="A25" s="4" t="s">
        <v>55</v>
      </c>
      <c r="B25" s="120" t="s">
        <v>76</v>
      </c>
      <c r="C25" s="120"/>
      <c r="D25" s="120"/>
      <c r="E25" s="120"/>
      <c r="F25" s="120"/>
    </row>
    <row r="26" spans="1:6" ht="10.8" thickBot="1" x14ac:dyDescent="0.25">
      <c r="A26" s="122"/>
      <c r="B26" s="122"/>
      <c r="C26" s="122"/>
      <c r="D26" s="122"/>
      <c r="E26" s="122"/>
      <c r="F26" s="122"/>
    </row>
    <row r="27" spans="1:6" s="23" customFormat="1" x14ac:dyDescent="0.2">
      <c r="A27" s="146" t="s">
        <v>74</v>
      </c>
      <c r="B27" s="146"/>
      <c r="C27" s="146"/>
      <c r="D27" s="146"/>
      <c r="E27" s="146"/>
      <c r="F27" s="146"/>
    </row>
    <row r="28" spans="1:6" x14ac:dyDescent="0.2">
      <c r="A28" s="147" t="s">
        <v>139</v>
      </c>
      <c r="B28" s="147"/>
      <c r="C28" s="147"/>
      <c r="D28" s="147"/>
      <c r="E28" s="147"/>
      <c r="F28" s="147"/>
    </row>
    <row r="29" spans="1:6" x14ac:dyDescent="0.2">
      <c r="A29" s="147" t="s">
        <v>140</v>
      </c>
      <c r="B29" s="147"/>
      <c r="C29" s="147"/>
      <c r="D29" s="147"/>
      <c r="E29" s="147"/>
      <c r="F29" s="147"/>
    </row>
    <row r="30" spans="1:6" s="23" customFormat="1" x14ac:dyDescent="0.2">
      <c r="A30" s="175" t="s">
        <v>26</v>
      </c>
      <c r="B30" s="176"/>
      <c r="C30" s="176"/>
      <c r="D30" s="176"/>
      <c r="E30" s="176"/>
      <c r="F30" s="177"/>
    </row>
    <row r="31" spans="1:6" s="23" customFormat="1" x14ac:dyDescent="0.2">
      <c r="A31" s="175" t="s">
        <v>72</v>
      </c>
      <c r="B31" s="176"/>
      <c r="C31" s="176"/>
      <c r="D31" s="176"/>
      <c r="E31" s="176"/>
      <c r="F31" s="177"/>
    </row>
    <row r="32" spans="1:6" s="23" customFormat="1" ht="9.6" customHeight="1" thickBot="1" x14ac:dyDescent="0.25">
      <c r="A32" s="130" t="s">
        <v>75</v>
      </c>
      <c r="B32" s="130"/>
      <c r="C32" s="130"/>
      <c r="D32" s="130"/>
      <c r="E32" s="130"/>
      <c r="F32" s="130"/>
    </row>
  </sheetData>
  <mergeCells count="25">
    <mergeCell ref="A30:F30"/>
    <mergeCell ref="A31:F31"/>
    <mergeCell ref="A32:F32"/>
    <mergeCell ref="B13:F13"/>
    <mergeCell ref="B14:F14"/>
    <mergeCell ref="B15:F15"/>
    <mergeCell ref="B22:F22"/>
    <mergeCell ref="B23:F23"/>
    <mergeCell ref="B24:F24"/>
    <mergeCell ref="B25:F25"/>
    <mergeCell ref="A26:F26"/>
    <mergeCell ref="A27:F27"/>
    <mergeCell ref="A16:F16"/>
    <mergeCell ref="B20:F20"/>
    <mergeCell ref="A21:F21"/>
    <mergeCell ref="A28:F28"/>
    <mergeCell ref="A29:F29"/>
    <mergeCell ref="A6:F7"/>
    <mergeCell ref="A8:F8"/>
    <mergeCell ref="A9:F9"/>
    <mergeCell ref="A1:F1"/>
    <mergeCell ref="A2:F2"/>
    <mergeCell ref="A3:F3"/>
    <mergeCell ref="A4:F4"/>
    <mergeCell ref="A5:F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40961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4096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F34"/>
  <sheetViews>
    <sheetView topLeftCell="A7" workbookViewId="0">
      <selection activeCell="A29" sqref="A29:XFD30"/>
    </sheetView>
  </sheetViews>
  <sheetFormatPr defaultColWidth="8.88671875" defaultRowHeight="10.199999999999999" x14ac:dyDescent="0.2"/>
  <cols>
    <col min="1" max="1" width="33.109375" style="1" bestFit="1" customWidth="1"/>
    <col min="2" max="2" width="4.6640625" style="1" bestFit="1" customWidth="1"/>
    <col min="3" max="3" width="6.33203125" style="1" bestFit="1" customWidth="1"/>
    <col min="4" max="4" width="9.109375" style="1" bestFit="1" customWidth="1"/>
    <col min="5" max="5" width="8.109375" style="1" bestFit="1" customWidth="1"/>
    <col min="6" max="6" width="5.6640625" style="1" bestFit="1" customWidth="1"/>
    <col min="7" max="16384" width="8.88671875" style="1"/>
  </cols>
  <sheetData>
    <row r="1" spans="1:6" x14ac:dyDescent="0.2">
      <c r="A1" s="112" t="s">
        <v>22</v>
      </c>
      <c r="B1" s="112"/>
      <c r="C1" s="112"/>
      <c r="D1" s="112"/>
      <c r="E1" s="112"/>
      <c r="F1" s="112"/>
    </row>
    <row r="2" spans="1:6" x14ac:dyDescent="0.2">
      <c r="A2" s="112" t="s">
        <v>23</v>
      </c>
      <c r="B2" s="112"/>
      <c r="C2" s="112"/>
      <c r="D2" s="112"/>
      <c r="E2" s="112"/>
      <c r="F2" s="112"/>
    </row>
    <row r="3" spans="1:6" x14ac:dyDescent="0.2">
      <c r="A3" s="112" t="s">
        <v>24</v>
      </c>
      <c r="B3" s="112"/>
      <c r="C3" s="112"/>
      <c r="D3" s="112"/>
      <c r="E3" s="112"/>
      <c r="F3" s="112"/>
    </row>
    <row r="4" spans="1:6" x14ac:dyDescent="0.2">
      <c r="A4" s="112"/>
      <c r="B4" s="112"/>
      <c r="C4" s="112"/>
      <c r="D4" s="112"/>
      <c r="E4" s="112"/>
      <c r="F4" s="112"/>
    </row>
    <row r="5" spans="1:6" ht="10.8" thickBot="1" x14ac:dyDescent="0.25">
      <c r="A5" s="112" t="s">
        <v>21</v>
      </c>
      <c r="B5" s="112"/>
      <c r="C5" s="112"/>
      <c r="D5" s="112"/>
      <c r="E5" s="112"/>
      <c r="F5" s="112"/>
    </row>
    <row r="6" spans="1:6" ht="15" customHeight="1" x14ac:dyDescent="0.2">
      <c r="A6" s="108" t="s">
        <v>77</v>
      </c>
      <c r="B6" s="109"/>
      <c r="C6" s="109"/>
      <c r="D6" s="109"/>
      <c r="E6" s="109"/>
      <c r="F6" s="110"/>
    </row>
    <row r="7" spans="1:6" ht="14.4" customHeight="1" thickBot="1" x14ac:dyDescent="0.25">
      <c r="A7" s="178"/>
      <c r="B7" s="179"/>
      <c r="C7" s="179"/>
      <c r="D7" s="179"/>
      <c r="E7" s="179"/>
      <c r="F7" s="180"/>
    </row>
    <row r="8" spans="1:6" ht="10.8" thickBot="1" x14ac:dyDescent="0.25">
      <c r="A8" s="181" t="s">
        <v>122</v>
      </c>
      <c r="B8" s="182"/>
      <c r="C8" s="182"/>
      <c r="D8" s="182"/>
      <c r="E8" s="182"/>
      <c r="F8" s="183"/>
    </row>
    <row r="9" spans="1:6" ht="15" customHeight="1" thickBot="1" x14ac:dyDescent="0.25">
      <c r="A9" s="108" t="s">
        <v>0</v>
      </c>
      <c r="B9" s="109"/>
      <c r="C9" s="109"/>
      <c r="D9" s="109"/>
      <c r="E9" s="109"/>
      <c r="F9" s="110"/>
    </row>
    <row r="10" spans="1:6" ht="10.8" thickBot="1" x14ac:dyDescent="0.25">
      <c r="A10" s="61" t="s">
        <v>1</v>
      </c>
      <c r="B10" s="57">
        <v>20</v>
      </c>
      <c r="C10" s="57">
        <v>600</v>
      </c>
      <c r="D10" s="57">
        <v>1200</v>
      </c>
      <c r="E10" s="57"/>
      <c r="F10" s="57"/>
    </row>
    <row r="11" spans="1:6" ht="15" customHeight="1" thickBot="1" x14ac:dyDescent="0.25">
      <c r="A11" s="61" t="s">
        <v>2</v>
      </c>
      <c r="B11" s="32">
        <v>2</v>
      </c>
      <c r="C11" s="32">
        <v>3</v>
      </c>
      <c r="D11" s="32">
        <v>2</v>
      </c>
      <c r="E11" s="32"/>
      <c r="F11" s="32"/>
    </row>
    <row r="12" spans="1:6" ht="15" customHeight="1" thickBot="1" x14ac:dyDescent="0.25">
      <c r="A12" s="61" t="s">
        <v>3</v>
      </c>
      <c r="B12" s="55">
        <f>B10*B11/1000</f>
        <v>0.04</v>
      </c>
      <c r="C12" s="55">
        <f t="shared" ref="C12:D12" si="0">C10*C11/1000</f>
        <v>1.8</v>
      </c>
      <c r="D12" s="55">
        <f t="shared" si="0"/>
        <v>2.4</v>
      </c>
      <c r="E12" s="55"/>
      <c r="F12" s="55"/>
    </row>
    <row r="13" spans="1:6" ht="15" customHeight="1" thickBot="1" x14ac:dyDescent="0.25">
      <c r="A13" s="61" t="s">
        <v>4</v>
      </c>
      <c r="B13" s="113">
        <f>B12+C12+D12+E12</f>
        <v>4.24</v>
      </c>
      <c r="C13" s="114"/>
      <c r="D13" s="114"/>
      <c r="E13" s="114"/>
      <c r="F13" s="115"/>
    </row>
    <row r="14" spans="1:6" ht="15.75" customHeight="1" thickBot="1" x14ac:dyDescent="0.25">
      <c r="A14" s="3" t="s">
        <v>5</v>
      </c>
      <c r="B14" s="116">
        <v>1</v>
      </c>
      <c r="C14" s="117"/>
      <c r="D14" s="117"/>
      <c r="E14" s="117"/>
      <c r="F14" s="118"/>
    </row>
    <row r="15" spans="1:6" ht="15" customHeight="1" thickBot="1" x14ac:dyDescent="0.25">
      <c r="A15" s="33" t="s">
        <v>6</v>
      </c>
      <c r="B15" s="113">
        <f>B14*B13</f>
        <v>4.24</v>
      </c>
      <c r="C15" s="114"/>
      <c r="D15" s="114"/>
      <c r="E15" s="114"/>
      <c r="F15" s="115"/>
    </row>
    <row r="16" spans="1:6" ht="15" customHeight="1" thickBot="1" x14ac:dyDescent="0.25">
      <c r="A16" s="108" t="s">
        <v>7</v>
      </c>
      <c r="B16" s="109"/>
      <c r="C16" s="109"/>
      <c r="D16" s="109"/>
      <c r="E16" s="109"/>
      <c r="F16" s="110"/>
    </row>
    <row r="17" spans="1:6" ht="21" thickBot="1" x14ac:dyDescent="0.25">
      <c r="A17" s="33" t="s">
        <v>8</v>
      </c>
      <c r="B17" s="52" t="s">
        <v>9</v>
      </c>
      <c r="C17" s="52" t="s">
        <v>10</v>
      </c>
      <c r="D17" s="52" t="s">
        <v>11</v>
      </c>
      <c r="E17" s="35" t="s">
        <v>12</v>
      </c>
      <c r="F17" s="36" t="s">
        <v>13</v>
      </c>
    </row>
    <row r="18" spans="1:6" ht="15" customHeight="1" thickBot="1" x14ac:dyDescent="0.25">
      <c r="A18" s="61" t="s">
        <v>19</v>
      </c>
      <c r="B18" s="37">
        <v>1200</v>
      </c>
      <c r="C18" s="38">
        <v>3</v>
      </c>
      <c r="D18" s="38">
        <f>C18*B18/1000</f>
        <v>3.6</v>
      </c>
      <c r="E18" s="56">
        <v>0.8</v>
      </c>
      <c r="F18" s="55">
        <f>E18*D18</f>
        <v>2.8800000000000003</v>
      </c>
    </row>
    <row r="19" spans="1:6" ht="10.8" thickBot="1" x14ac:dyDescent="0.25">
      <c r="A19" s="61" t="s">
        <v>71</v>
      </c>
      <c r="B19" s="37">
        <v>1200</v>
      </c>
      <c r="C19" s="38">
        <v>1</v>
      </c>
      <c r="D19" s="38">
        <f>C19*B19/1000</f>
        <v>1.2</v>
      </c>
      <c r="E19" s="56">
        <v>0.8</v>
      </c>
      <c r="F19" s="55">
        <f>E19*D19</f>
        <v>0.96</v>
      </c>
    </row>
    <row r="20" spans="1:6" ht="10.8" thickBot="1" x14ac:dyDescent="0.25">
      <c r="A20" s="61" t="s">
        <v>73</v>
      </c>
      <c r="B20" s="37">
        <v>1200</v>
      </c>
      <c r="C20" s="38">
        <v>1</v>
      </c>
      <c r="D20" s="38">
        <f>C20*B20/1000</f>
        <v>1.2</v>
      </c>
      <c r="E20" s="56">
        <v>0.8</v>
      </c>
      <c r="F20" s="55">
        <f>E20*D20</f>
        <v>0.96</v>
      </c>
    </row>
    <row r="21" spans="1:6" ht="15" customHeight="1" thickBot="1" x14ac:dyDescent="0.25">
      <c r="A21" s="3" t="s">
        <v>14</v>
      </c>
      <c r="B21" s="119">
        <f>F18+F19+F20</f>
        <v>4.8000000000000007</v>
      </c>
      <c r="C21" s="119"/>
      <c r="D21" s="119"/>
      <c r="E21" s="119"/>
      <c r="F21" s="119"/>
    </row>
    <row r="22" spans="1:6" ht="15" customHeight="1" thickBot="1" x14ac:dyDescent="0.25">
      <c r="A22" s="123"/>
      <c r="B22" s="123"/>
      <c r="C22" s="123"/>
      <c r="D22" s="123"/>
      <c r="E22" s="123"/>
      <c r="F22" s="123"/>
    </row>
    <row r="23" spans="1:6" ht="15" customHeight="1" thickBot="1" x14ac:dyDescent="0.25">
      <c r="A23" s="4" t="s">
        <v>30</v>
      </c>
      <c r="B23" s="120">
        <f>B15+B21</f>
        <v>9.0400000000000009</v>
      </c>
      <c r="C23" s="120"/>
      <c r="D23" s="120"/>
      <c r="E23" s="120"/>
      <c r="F23" s="120"/>
    </row>
    <row r="24" spans="1:6" ht="10.8" thickBot="1" x14ac:dyDescent="0.25">
      <c r="A24" s="4" t="s">
        <v>16</v>
      </c>
      <c r="B24" s="120" t="s">
        <v>34</v>
      </c>
      <c r="C24" s="120"/>
      <c r="D24" s="120"/>
      <c r="E24" s="120"/>
      <c r="F24" s="120"/>
    </row>
    <row r="25" spans="1:6" ht="10.8" thickBot="1" x14ac:dyDescent="0.25">
      <c r="A25" s="4" t="s">
        <v>18</v>
      </c>
      <c r="B25" s="125">
        <v>50</v>
      </c>
      <c r="C25" s="125"/>
      <c r="D25" s="125"/>
      <c r="E25" s="125"/>
      <c r="F25" s="125"/>
    </row>
    <row r="26" spans="1:6" ht="15" customHeight="1" thickBot="1" x14ac:dyDescent="0.25">
      <c r="A26" s="4" t="s">
        <v>55</v>
      </c>
      <c r="B26" s="120" t="s">
        <v>76</v>
      </c>
      <c r="C26" s="120"/>
      <c r="D26" s="120"/>
      <c r="E26" s="120"/>
      <c r="F26" s="120"/>
    </row>
    <row r="27" spans="1:6" ht="10.8" thickBot="1" x14ac:dyDescent="0.25">
      <c r="A27" s="122"/>
      <c r="B27" s="122"/>
      <c r="C27" s="122"/>
      <c r="D27" s="122"/>
      <c r="E27" s="122"/>
      <c r="F27" s="122"/>
    </row>
    <row r="28" spans="1:6" s="23" customFormat="1" x14ac:dyDescent="0.2">
      <c r="A28" s="146" t="s">
        <v>78</v>
      </c>
      <c r="B28" s="146"/>
      <c r="C28" s="146"/>
      <c r="D28" s="146"/>
      <c r="E28" s="146"/>
      <c r="F28" s="146"/>
    </row>
    <row r="29" spans="1:6" x14ac:dyDescent="0.2">
      <c r="A29" s="147" t="s">
        <v>139</v>
      </c>
      <c r="B29" s="147"/>
      <c r="C29" s="147"/>
      <c r="D29" s="147"/>
      <c r="E29" s="147"/>
      <c r="F29" s="147"/>
    </row>
    <row r="30" spans="1:6" x14ac:dyDescent="0.2">
      <c r="A30" s="147" t="s">
        <v>140</v>
      </c>
      <c r="B30" s="147"/>
      <c r="C30" s="147"/>
      <c r="D30" s="147"/>
      <c r="E30" s="147"/>
      <c r="F30" s="147"/>
    </row>
    <row r="31" spans="1:6" s="23" customFormat="1" x14ac:dyDescent="0.2">
      <c r="A31" s="147" t="s">
        <v>26</v>
      </c>
      <c r="B31" s="147"/>
      <c r="C31" s="147"/>
      <c r="D31" s="147"/>
      <c r="E31" s="147"/>
      <c r="F31" s="147"/>
    </row>
    <row r="32" spans="1:6" s="23" customFormat="1" x14ac:dyDescent="0.2">
      <c r="A32" s="175" t="s">
        <v>72</v>
      </c>
      <c r="B32" s="176"/>
      <c r="C32" s="176"/>
      <c r="D32" s="176"/>
      <c r="E32" s="176"/>
      <c r="F32" s="177"/>
    </row>
    <row r="33" spans="1:6" s="23" customFormat="1" x14ac:dyDescent="0.2">
      <c r="A33" s="147" t="s">
        <v>75</v>
      </c>
      <c r="B33" s="147"/>
      <c r="C33" s="147"/>
      <c r="D33" s="147"/>
      <c r="E33" s="147"/>
      <c r="F33" s="147"/>
    </row>
    <row r="34" spans="1:6" s="23" customFormat="1" ht="10.8" thickBot="1" x14ac:dyDescent="0.25">
      <c r="A34" s="130" t="s">
        <v>79</v>
      </c>
      <c r="B34" s="130"/>
      <c r="C34" s="130"/>
      <c r="D34" s="130"/>
      <c r="E34" s="130"/>
      <c r="F34" s="130"/>
    </row>
  </sheetData>
  <mergeCells count="26">
    <mergeCell ref="A34:F34"/>
    <mergeCell ref="B26:F26"/>
    <mergeCell ref="A27:F27"/>
    <mergeCell ref="A28:F28"/>
    <mergeCell ref="A31:F31"/>
    <mergeCell ref="A32:F32"/>
    <mergeCell ref="A33:F33"/>
    <mergeCell ref="A29:F29"/>
    <mergeCell ref="A30:F30"/>
    <mergeCell ref="A6:F7"/>
    <mergeCell ref="B25:F25"/>
    <mergeCell ref="A8:F8"/>
    <mergeCell ref="A9:F9"/>
    <mergeCell ref="B13:F13"/>
    <mergeCell ref="B14:F14"/>
    <mergeCell ref="B15:F15"/>
    <mergeCell ref="A16:F16"/>
    <mergeCell ref="B21:F21"/>
    <mergeCell ref="A22:F22"/>
    <mergeCell ref="B23:F23"/>
    <mergeCell ref="B24:F24"/>
    <mergeCell ref="A1:F1"/>
    <mergeCell ref="A2:F2"/>
    <mergeCell ref="A3:F3"/>
    <mergeCell ref="A4:F4"/>
    <mergeCell ref="A5:F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41985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4198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B22"/>
  <sheetViews>
    <sheetView workbookViewId="0">
      <selection activeCell="B19" sqref="B19"/>
    </sheetView>
  </sheetViews>
  <sheetFormatPr defaultColWidth="8.88671875" defaultRowHeight="10.199999999999999" x14ac:dyDescent="0.2"/>
  <cols>
    <col min="1" max="1" width="39.5546875" style="1" customWidth="1"/>
    <col min="2" max="2" width="18.44140625" style="1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112" t="s">
        <v>21</v>
      </c>
      <c r="B5" s="112"/>
    </row>
    <row r="6" spans="1:2" ht="14.4" customHeight="1" x14ac:dyDescent="0.2">
      <c r="A6" s="138" t="s">
        <v>106</v>
      </c>
      <c r="B6" s="138"/>
    </row>
    <row r="7" spans="1:2" ht="15" customHeight="1" x14ac:dyDescent="0.2">
      <c r="A7" s="186"/>
      <c r="B7" s="186"/>
    </row>
    <row r="8" spans="1:2" ht="10.8" thickBot="1" x14ac:dyDescent="0.25">
      <c r="A8" s="185" t="s">
        <v>122</v>
      </c>
      <c r="B8" s="185"/>
    </row>
    <row r="9" spans="1:2" ht="14.4" customHeight="1" thickBot="1" x14ac:dyDescent="0.25">
      <c r="A9" s="138" t="s">
        <v>0</v>
      </c>
      <c r="B9" s="138"/>
    </row>
    <row r="10" spans="1:2" ht="10.8" thickBot="1" x14ac:dyDescent="0.25">
      <c r="A10" s="74" t="s">
        <v>1</v>
      </c>
      <c r="B10" s="67">
        <v>1200</v>
      </c>
    </row>
    <row r="11" spans="1:2" ht="15" customHeight="1" x14ac:dyDescent="0.2">
      <c r="A11" s="58" t="s">
        <v>2</v>
      </c>
      <c r="B11" s="14">
        <v>2</v>
      </c>
    </row>
    <row r="12" spans="1:2" ht="15" customHeight="1" x14ac:dyDescent="0.2">
      <c r="A12" s="53" t="s">
        <v>3</v>
      </c>
      <c r="B12" s="86">
        <f t="shared" ref="B12" si="0">B10*B11/1000</f>
        <v>2.4</v>
      </c>
    </row>
    <row r="13" spans="1:2" ht="15" customHeight="1" x14ac:dyDescent="0.2">
      <c r="A13" s="53" t="s">
        <v>4</v>
      </c>
      <c r="B13" s="86">
        <f>B12</f>
        <v>2.4</v>
      </c>
    </row>
    <row r="14" spans="1:2" x14ac:dyDescent="0.2">
      <c r="A14" s="15" t="s">
        <v>5</v>
      </c>
      <c r="B14" s="78">
        <v>1</v>
      </c>
    </row>
    <row r="15" spans="1:2" ht="15" customHeight="1" thickBot="1" x14ac:dyDescent="0.25">
      <c r="A15" s="40" t="s">
        <v>6</v>
      </c>
      <c r="B15" s="45">
        <f>B14*B13</f>
        <v>2.4</v>
      </c>
    </row>
    <row r="16" spans="1:2" ht="15" customHeight="1" thickBot="1" x14ac:dyDescent="0.25">
      <c r="A16" s="123"/>
      <c r="B16" s="123"/>
    </row>
    <row r="17" spans="1:2" ht="15" customHeight="1" thickBot="1" x14ac:dyDescent="0.25">
      <c r="A17" s="4" t="s">
        <v>80</v>
      </c>
      <c r="B17" s="69">
        <f>B15</f>
        <v>2.4</v>
      </c>
    </row>
    <row r="18" spans="1:2" ht="15.75" customHeight="1" thickBot="1" x14ac:dyDescent="0.25">
      <c r="A18" s="4" t="s">
        <v>16</v>
      </c>
      <c r="B18" s="69" t="s">
        <v>34</v>
      </c>
    </row>
    <row r="19" spans="1:2" ht="15.75" customHeight="1" thickBot="1" x14ac:dyDescent="0.25">
      <c r="A19" s="4" t="s">
        <v>18</v>
      </c>
      <c r="B19" s="73">
        <v>16</v>
      </c>
    </row>
    <row r="20" spans="1:2" ht="15" customHeight="1" thickBot="1" x14ac:dyDescent="0.25">
      <c r="A20" s="4" t="s">
        <v>55</v>
      </c>
      <c r="B20" s="69" t="s">
        <v>100</v>
      </c>
    </row>
    <row r="21" spans="1:2" ht="10.8" thickBot="1" x14ac:dyDescent="0.25">
      <c r="A21" s="122"/>
      <c r="B21" s="122"/>
    </row>
    <row r="22" spans="1:2" s="23" customFormat="1" ht="15.75" customHeight="1" thickBot="1" x14ac:dyDescent="0.25">
      <c r="A22" s="184" t="s">
        <v>101</v>
      </c>
      <c r="B22" s="184"/>
    </row>
  </sheetData>
  <mergeCells count="11">
    <mergeCell ref="A6:B7"/>
    <mergeCell ref="A1:B1"/>
    <mergeCell ref="A2:B2"/>
    <mergeCell ref="A3:B3"/>
    <mergeCell ref="A4:B4"/>
    <mergeCell ref="A5:B5"/>
    <mergeCell ref="A16:B16"/>
    <mergeCell ref="A22:B22"/>
    <mergeCell ref="A21:B21"/>
    <mergeCell ref="A8:B8"/>
    <mergeCell ref="A9:B9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46081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4608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B28"/>
  <sheetViews>
    <sheetView workbookViewId="0">
      <selection activeCell="B15" sqref="B15"/>
    </sheetView>
  </sheetViews>
  <sheetFormatPr defaultColWidth="8.88671875" defaultRowHeight="10.199999999999999" x14ac:dyDescent="0.2"/>
  <cols>
    <col min="1" max="1" width="38" style="1" customWidth="1"/>
    <col min="2" max="2" width="22.33203125" style="1" customWidth="1"/>
    <col min="3" max="16384" width="8.88671875" style="1"/>
  </cols>
  <sheetData>
    <row r="1" spans="1:2" x14ac:dyDescent="0.2">
      <c r="A1" s="112" t="s">
        <v>22</v>
      </c>
      <c r="B1" s="112"/>
    </row>
    <row r="2" spans="1:2" x14ac:dyDescent="0.2">
      <c r="A2" s="112" t="s">
        <v>23</v>
      </c>
      <c r="B2" s="112"/>
    </row>
    <row r="3" spans="1:2" x14ac:dyDescent="0.2">
      <c r="A3" s="112" t="s">
        <v>24</v>
      </c>
      <c r="B3" s="112"/>
    </row>
    <row r="4" spans="1:2" x14ac:dyDescent="0.2">
      <c r="A4" s="112"/>
      <c r="B4" s="112"/>
    </row>
    <row r="5" spans="1:2" ht="10.8" thickBot="1" x14ac:dyDescent="0.25">
      <c r="A5" s="112" t="s">
        <v>21</v>
      </c>
      <c r="B5" s="112"/>
    </row>
    <row r="6" spans="1:2" ht="15" customHeight="1" thickBot="1" x14ac:dyDescent="0.25">
      <c r="A6" s="126" t="s">
        <v>107</v>
      </c>
      <c r="B6" s="126"/>
    </row>
    <row r="7" spans="1:2" ht="14.4" customHeight="1" thickBot="1" x14ac:dyDescent="0.25">
      <c r="A7" s="126" t="s">
        <v>0</v>
      </c>
      <c r="B7" s="126"/>
    </row>
    <row r="8" spans="1:2" ht="10.8" thickBot="1" x14ac:dyDescent="0.25">
      <c r="A8" s="60" t="s">
        <v>1</v>
      </c>
      <c r="B8" s="75">
        <v>5000</v>
      </c>
    </row>
    <row r="9" spans="1:2" x14ac:dyDescent="0.2">
      <c r="A9" s="58" t="s">
        <v>2</v>
      </c>
      <c r="B9" s="14">
        <v>1</v>
      </c>
    </row>
    <row r="10" spans="1:2" x14ac:dyDescent="0.2">
      <c r="A10" s="53" t="s">
        <v>3</v>
      </c>
      <c r="B10" s="86">
        <f t="shared" ref="B10" si="0">B8*B9/1000</f>
        <v>5</v>
      </c>
    </row>
    <row r="11" spans="1:2" ht="15" customHeight="1" x14ac:dyDescent="0.2">
      <c r="A11" s="53" t="s">
        <v>4</v>
      </c>
      <c r="B11" s="86">
        <f>B10</f>
        <v>5</v>
      </c>
    </row>
    <row r="12" spans="1:2" ht="15" customHeight="1" thickBot="1" x14ac:dyDescent="0.25">
      <c r="A12" s="98" t="s">
        <v>5</v>
      </c>
      <c r="B12" s="101">
        <v>1</v>
      </c>
    </row>
    <row r="13" spans="1:2" ht="15" customHeight="1" thickBot="1" x14ac:dyDescent="0.25">
      <c r="A13" s="33" t="s">
        <v>6</v>
      </c>
      <c r="B13" s="68">
        <f>B12*B11</f>
        <v>5</v>
      </c>
    </row>
    <row r="14" spans="1:2" ht="15" customHeight="1" thickBot="1" x14ac:dyDescent="0.25">
      <c r="A14" s="135"/>
      <c r="B14" s="137"/>
    </row>
    <row r="15" spans="1:2" ht="15" customHeight="1" thickBot="1" x14ac:dyDescent="0.25">
      <c r="A15" s="4" t="s">
        <v>80</v>
      </c>
      <c r="B15" s="69">
        <f>B13</f>
        <v>5</v>
      </c>
    </row>
    <row r="16" spans="1:2" ht="15" customHeight="1" thickBot="1" x14ac:dyDescent="0.25">
      <c r="A16" s="4" t="s">
        <v>16</v>
      </c>
      <c r="B16" s="69" t="s">
        <v>17</v>
      </c>
    </row>
    <row r="17" spans="1:2" ht="15" customHeight="1" thickBot="1" x14ac:dyDescent="0.25">
      <c r="A17" s="4" t="s">
        <v>18</v>
      </c>
      <c r="B17" s="73">
        <v>16</v>
      </c>
    </row>
    <row r="18" spans="1:2" ht="10.8" thickBot="1" x14ac:dyDescent="0.25">
      <c r="A18" s="4" t="s">
        <v>55</v>
      </c>
      <c r="B18" s="69" t="s">
        <v>68</v>
      </c>
    </row>
    <row r="19" spans="1:2" ht="10.8" thickBot="1" x14ac:dyDescent="0.25">
      <c r="A19" s="143"/>
      <c r="B19" s="145"/>
    </row>
    <row r="20" spans="1:2" ht="10.8" thickBot="1" x14ac:dyDescent="0.25">
      <c r="A20" s="187" t="s">
        <v>69</v>
      </c>
      <c r="B20" s="187"/>
    </row>
    <row r="21" spans="1:2" x14ac:dyDescent="0.2">
      <c r="A21" s="24"/>
      <c r="B21" s="24"/>
    </row>
    <row r="22" spans="1:2" x14ac:dyDescent="0.2">
      <c r="A22" s="24"/>
      <c r="B22" s="24"/>
    </row>
    <row r="23" spans="1:2" s="23" customFormat="1" x14ac:dyDescent="0.2">
      <c r="A23" s="24"/>
      <c r="B23" s="24"/>
    </row>
    <row r="24" spans="1:2" s="23" customFormat="1" x14ac:dyDescent="0.2">
      <c r="A24" s="24"/>
      <c r="B24" s="24"/>
    </row>
    <row r="25" spans="1:2" s="23" customFormat="1" x14ac:dyDescent="0.2">
      <c r="A25" s="24"/>
      <c r="B25" s="24"/>
    </row>
    <row r="26" spans="1:2" s="23" customFormat="1" x14ac:dyDescent="0.2"/>
    <row r="27" spans="1:2" s="23" customFormat="1" x14ac:dyDescent="0.2">
      <c r="A27" s="1"/>
      <c r="B27" s="1"/>
    </row>
    <row r="28" spans="1:2" s="23" customFormat="1" x14ac:dyDescent="0.2">
      <c r="A28" s="1"/>
      <c r="B28" s="1"/>
    </row>
  </sheetData>
  <mergeCells count="10">
    <mergeCell ref="A7:B7"/>
    <mergeCell ref="A6:B6"/>
    <mergeCell ref="A20:B20"/>
    <mergeCell ref="A14:B14"/>
    <mergeCell ref="A19:B19"/>
    <mergeCell ref="A1:B1"/>
    <mergeCell ref="A2:B2"/>
    <mergeCell ref="A3:B3"/>
    <mergeCell ref="A4:B4"/>
    <mergeCell ref="A5:B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igura do Microsoft Word " shapeId="35841" r:id="rId4">
          <objectPr defaultSize="0" autoPict="0" r:id="rId5">
            <anchor moveWithCells="1" sizeWithCells="1">
              <from>
                <xdr:col>0</xdr:col>
                <xdr:colOff>259080</xdr:colOff>
                <xdr:row>0</xdr:row>
                <xdr:rowOff>22860</xdr:rowOff>
              </from>
              <to>
                <xdr:col>0</xdr:col>
                <xdr:colOff>632460</xdr:colOff>
                <xdr:row>3</xdr:row>
                <xdr:rowOff>22860</xdr:rowOff>
              </to>
            </anchor>
          </objectPr>
        </oleObject>
      </mc:Choice>
      <mc:Fallback>
        <oleObject progId="Figura do Microsoft Word " shapeId="358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BARRACAS- T1</vt:lpstr>
      <vt:lpstr>ARTESANATO</vt:lpstr>
      <vt:lpstr>CASA DE COLONO</vt:lpstr>
      <vt:lpstr>CASA DO ALEMÃO</vt:lpstr>
      <vt:lpstr>PATROCINADOR - CERVEJA</vt:lpstr>
      <vt:lpstr>KATZ</vt:lpstr>
      <vt:lpstr>WILLEMSEN</vt:lpstr>
      <vt:lpstr>TELÃO</vt:lpstr>
      <vt:lpstr>ONIBUS GM</vt:lpstr>
      <vt:lpstr>GRUPO CERVEJEIRO</vt:lpstr>
      <vt:lpstr>FRALDÁRIO</vt:lpstr>
      <vt:lpstr>COMDEP</vt:lpstr>
      <vt:lpstr>CAMARIM</vt:lpstr>
      <vt:lpstr>BARRACA DE FOTO</vt:lpstr>
      <vt:lpstr>PATROCINADOR - FRIOS</vt:lpstr>
      <vt:lpstr>MOINHO (DEPÓSITO)</vt:lpstr>
      <vt:lpstr>MOINHO</vt:lpstr>
      <vt:lpstr>PALCO PALACIO</vt:lpstr>
      <vt:lpstr>CHAFARIZ</vt:lpstr>
      <vt:lpstr>JARDINS - PALÁCIO</vt:lpstr>
      <vt:lpstr>ÁREA EXTERNA PALÁCIO CRISTAL</vt:lpstr>
      <vt:lpstr>POSTO MÉDICO</vt:lpstr>
      <vt:lpstr>RESTAURANTE</vt:lpstr>
      <vt:lpstr>CONTAINER WC</vt:lpstr>
      <vt:lpstr>CASA VISC. MAUÁ -ESTACIONAMENTO</vt:lpstr>
      <vt:lpstr>CASA VISC. MAUÁ - EXTERNO</vt:lpstr>
      <vt:lpstr>HOUSEMIX</vt:lpstr>
      <vt:lpstr>LIBERDADE-BARRACA-T1</vt:lpstr>
      <vt:lpstr>LIBERDADE - PALCO </vt:lpstr>
      <vt:lpstr>ÁREA DA PRAÇA</vt:lpstr>
      <vt:lpstr>LIBERDADE -ARVORES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comercial@construtopengengenharia.com.br</dc:creator>
  <cp:lastModifiedBy>Leonidas</cp:lastModifiedBy>
  <cp:lastPrinted>2018-05-30T17:39:37Z</cp:lastPrinted>
  <dcterms:created xsi:type="dcterms:W3CDTF">2014-09-09T13:03:22Z</dcterms:created>
  <dcterms:modified xsi:type="dcterms:W3CDTF">2018-05-30T19:02:59Z</dcterms:modified>
</cp:coreProperties>
</file>