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E\"/>
    </mc:Choice>
  </mc:AlternateContent>
  <xr:revisionPtr revIDLastSave="0" documentId="13_ncr:1_{F0F4DFFC-DDEC-48D3-B158-292CC567A1AF}" xr6:coauthVersionLast="45" xr6:coauthVersionMax="45" xr10:uidLastSave="{00000000-0000-0000-0000-000000000000}"/>
  <bookViews>
    <workbookView xWindow="20370" yWindow="-120" windowWidth="20640" windowHeight="11160" tabRatio="814" firstSheet="2" activeTab="2" xr2:uid="{00000000-000D-0000-FFFF-FFFF00000000}"/>
  </bookViews>
  <sheets>
    <sheet name="Plan1" sheetId="4" state="hidden" r:id="rId1"/>
    <sheet name="Plan2" sheetId="5" state="hidden" r:id="rId2"/>
    <sheet name="OBRAS - GERAL" sheetId="17" r:id="rId3"/>
  </sheets>
  <externalReferences>
    <externalReference r:id="rId4"/>
  </externalReferences>
  <definedNames>
    <definedName name="_____NI6">"'file://Servidor/luxelendocs/PROJECAO FINANCEIRA/PROJFIN 2002/PROJFIN - LME - 2002 - 45-10-07.xls'#$'RECEITA _ CONTRATOS'.$#REF!$#REF!"</definedName>
    <definedName name="_____NI7">"'file://Servidor/luxelendocs/PROJECAO FINANCEIRA/PROJFIN 2002/PROJFIN - LME - 2002 - 45-10-07.xls'#$'RECEITA _ CONTRATOS'.$#REF!$#REF!"</definedName>
    <definedName name="___NI6">"'file://Servidor/luxelendocs/PROJECAO FINANCEIRA/PROJFIN 2002/PROJFIN - LME - 2002 - 45-10-07.xls'#$'RECEITA _ CONTRATOS'.$#REF!$#REF!"</definedName>
    <definedName name="___NI7">"'file://Servidor/luxelendocs/PROJECAO FINANCEIRA/PROJFIN 2002/PROJFIN - LME - 2002 - 45-10-07.xls'#$'RECEITA _ CONTRATOS'.$#REF!$#REF!"</definedName>
    <definedName name="__NI6">"'file://Servidor/luxelendocs/PROJECAO FINANCEIRA/PROJFIN 2002/PROJFIN - LME - 2002 - 45-10-07.xls'#$'RECEITA _ CONTRATOS'.$#REF!$#REF!"</definedName>
    <definedName name="__NI7">"'file://Servidor/luxelendocs/PROJECAO FINANCEIRA/PROJFIN 2002/PROJFIN - LME - 2002 - 45-10-07.xls'#$'RECEITA _ CONTRATOS'.$#REF!$#REF!"</definedName>
    <definedName name="_xlnm._FilterDatabase" localSheetId="2" hidden="1">'OBRAS - GERAL'!$A$13:$AE$439</definedName>
    <definedName name="_NI6">"'file://Servidor/luxelendocs/PROJECAO FINANCEIRA/PROJFIN 2002/PROJFIN - LME - 2002 - 45-10-07.xls'#$'RECEITA _ CONTRATOS'.$#REF!$#REF!"</definedName>
    <definedName name="_NI7">"'file://Servidor/luxelendocs/PROJECAO FINANCEIRA/PROJFIN 2002/PROJFIN - LME - 2002 - 45-10-07.xls'#$'RECEITA _ CONTRATOS'.$#REF!$#REF!"</definedName>
    <definedName name="_xlnm.Print_Area" localSheetId="2">'OBRAS - GERAL'!$A$1:$V$440</definedName>
    <definedName name="BIASERJ">"'file://Servidor/luxelendocs/PROJECAO FINANCEIRA/PROJFIN 2002/PROJFIN - LME - 2002 - 45-10-07.xls'#$'RECEITA _ PLANEJAM E EMPRÉST'.$#REF!$#REF!"</definedName>
    <definedName name="BIASERJ_39">"'file://Servidor/luxelendocs/PROJECAO FINANCEIRA/PROJFIN 2002/PROJFIN - LME - 2002 - 45-10-07.xls'#$'RECEITA _ PLANEJAM E EMPRÉST'.$#REF!$#REF!"</definedName>
    <definedName name="BIASERJ_39_22">"'file://Servidor/luxelendocs/PROJECAO FINANCEIRA/PROJFIN 2002/PROJFIN - LME - 2002 - 45-10-07.xls'#$'RECEITA _ PLANEJAM E EMPRÉST'.$#REF!$#REF!"</definedName>
    <definedName name="BIASERJ_39_51">"'file://Servidor/luxelendocs/PROJECAO FINANCEIRA/PROJFIN 2002/PROJFIN - LME - 2002 - 45-10-07.xls'#$'RECEITA _ PLANEJAM E EMPRÉST'.$#REF!$#REF!"</definedName>
    <definedName name="BIASERJ_39_51_22">"'file://Servidor/luxelendocs/PROJECAO FINANCEIRA/PROJFIN 2002/PROJFIN - LME - 2002 - 45-10-07.xls'#$'RECEITA _ PLANEJAM E EMPRÉST'.$#REF!$#REF!"</definedName>
    <definedName name="BIASERJ_39_52">"'file://Servidor/luxelendocs/PROJECAO FINANCEIRA/PROJFIN 2002/PROJFIN - LME - 2002 - 45-10-07.xls'#$'RECEITA _ PLANEJAM E EMPRÉST'.$#REF!$#REF!"</definedName>
    <definedName name="BIASERJ_39_52_22">"'file://Servidor/luxelendocs/PROJECAO FINANCEIRA/PROJFIN 2002/PROJFIN - LME - 2002 - 45-10-07.xls'#$'RECEITA _ PLANEJAM E EMPRÉST'.$#REF!$#REF!"</definedName>
    <definedName name="BIASERJ_52">"'file://Servidor/luxelendocs/PROJECAO FINANCEIRA/PROJFIN 2002/PROJFIN - LME - 2002 - 45-10-07.xls'#$'RECEITA _ PLANEJAM E EMPRÉST'.$#REF!$#REF!"</definedName>
    <definedName name="BIASERJ_52_22">"'file://Servidor/luxelendocs/PROJECAO FINANCEIRA/PROJFIN 2002/PROJFIN - LME - 2002 - 45-10-07.xls'#$'RECEITA _ PLANEJAM E EMPRÉST'.$#REF!$#REF!"</definedName>
    <definedName name="BIPEM">"'file://Servidor/luxelendocs/PROJECAO FINANCEIRA/PROJFIN 2002/PROJFIN - LME - 2002 - 45-10-07.xls'#$'RECEITA _ PLANEJAM E EMPRÉST'.$#REF!$#REF!"</definedName>
    <definedName name="BIPEM_39">"'file://Servidor/luxelendocs/PROJECAO FINANCEIRA/PROJFIN 2002/PROJFIN - LME - 2002 - 45-10-07.xls'#$'RECEITA _ PLANEJAM E EMPRÉST'.$#REF!$#REF!"</definedName>
    <definedName name="BIPEM_39_22">"'file://Servidor/luxelendocs/PROJECAO FINANCEIRA/PROJFIN 2002/PROJFIN - LME - 2002 - 45-10-07.xls'#$'RECEITA _ PLANEJAM E EMPRÉST'.$#REF!$#REF!"</definedName>
    <definedName name="BIPEM_39_51">"'file://Servidor/luxelendocs/PROJECAO FINANCEIRA/PROJFIN 2002/PROJFIN - LME - 2002 - 45-10-07.xls'#$'RECEITA _ PLANEJAM E EMPRÉST'.$#REF!$#REF!"</definedName>
    <definedName name="BIPEM_39_51_22">"'file://Servidor/luxelendocs/PROJECAO FINANCEIRA/PROJFIN 2002/PROJFIN - LME - 2002 - 45-10-07.xls'#$'RECEITA _ PLANEJAM E EMPRÉST'.$#REF!$#REF!"</definedName>
    <definedName name="BIPEM_39_52">"'file://Servidor/luxelendocs/PROJECAO FINANCEIRA/PROJFIN 2002/PROJFIN - LME - 2002 - 45-10-07.xls'#$'RECEITA _ PLANEJAM E EMPRÉST'.$#REF!$#REF!"</definedName>
    <definedName name="BIPEM_39_52_22">"'file://Servidor/luxelendocs/PROJECAO FINANCEIRA/PROJFIN 2002/PROJFIN - LME - 2002 - 45-10-07.xls'#$'RECEITA _ PLANEJAM E EMPRÉST'.$#REF!$#REF!"</definedName>
    <definedName name="BIPEM_52">"'file://Servidor/luxelendocs/PROJECAO FINANCEIRA/PROJFIN 2002/PROJFIN - LME - 2002 - 45-10-07.xls'#$'RECEITA _ PLANEJAM E EMPRÉST'.$#REF!$#REF!"</definedName>
    <definedName name="BIPEM_52_22">"'file://Servidor/luxelendocs/PROJECAO FINANCEIRA/PROJFIN 2002/PROJFIN - LME - 2002 - 45-10-07.xls'#$'RECEITA _ PLANEJAM E EMPRÉST'.$#REF!$#REF!"</definedName>
    <definedName name="BOCAL_21">NA()</definedName>
    <definedName name="BOCAL_22">"//I:/PREFEITURAS/PREFEITURAS - RJ (INDEX)/NOVA IGUACU/2008 - OS 002 - GESTAO COMPLETA/MEDICAO DE SERVICOS - MIPS/MANUTENCAO/2006 - OS 008 - MANUTENCAO/MEDICAO DE SERVICOS - MIPS/MANUTENCAO/MED SERV NI 2007 04-19 A 05-23 FATURADA.xls'#$LISTA.$B$63:$B$64"""</definedName>
    <definedName name="BOCAL_28">NA()</definedName>
    <definedName name="BOCAL_48">NA()</definedName>
    <definedName name="BOCAL_7">NA()</definedName>
    <definedName name="BOCAL_8">NA()</definedName>
    <definedName name="BRAÇO_21">NA()</definedName>
    <definedName name="BRAÇO_22">"//I:/PREFEITURAS/PREFEITURAS - RJ (INDEX)/NOVA IGUACU/2008 - OS 002 - GESTAO COMPLETA/MEDICAO DE SERVICOS - MIPS/MANUTENCAO/2006 - OS 008 - MANUTENCAO/MEDICAO DE SERVICOS - MIPS/MANUTENCAO/MED SERV NI 2007 04-19 A 05-23 FATURADA.xls'#$LISTA.$B$90:$B$97"""</definedName>
    <definedName name="BRAÇO_28">NA()</definedName>
    <definedName name="BRAÇO_48">NA()</definedName>
    <definedName name="BRAÇO_7">NA()</definedName>
    <definedName name="BRAÇO_8">NA()</definedName>
    <definedName name="Cabo_quadriplex_25mm2_alumínio_22">NA()</definedName>
    <definedName name="Cabo_quadriplex_25mm2_alumínio_48">NA()</definedName>
    <definedName name="CINTAS_21">NA()</definedName>
    <definedName name="CINTAS_22">"//I:/PREFEITURAS/PREFEITURAS - RJ (INDEX)/NOVA IGUACU/2008 - OS 002 - GESTAO COMPLETA/MEDICAO DE SERVICOS - MIPS/MANUTENCAO/2006 - OS 008 - MANUTENCAO/MEDICAO DE SERVICOS - MIPS/MANUTENCAO/MED SERV NI 2007 04-19 A 05-23 FATURADA.xls'#$LISTA.$B$68:$B$87"""</definedName>
    <definedName name="CINTAS_28">NA()</definedName>
    <definedName name="CINTAS_48">NA()</definedName>
    <definedName name="CINTAS_7">NA()</definedName>
    <definedName name="CINTAS_8">NA()</definedName>
    <definedName name="DIVERSOS_21">NA()</definedName>
    <definedName name="DIVERSOS_22">NA()</definedName>
    <definedName name="DIVERSOS_28">NA()</definedName>
    <definedName name="DIVERSOS_48">NA()</definedName>
    <definedName name="DIVERSOS_7">NA()</definedName>
    <definedName name="Excel_BuiltIn__FilterDatabase_11_1">"REFEITURAS/PREFEITURAS - RJ (INDEX)/NOVA IGUACU/2008 - OS 002 - GESTAO COMPLETA/MEDICAO DE SERVICOS - MIPS/MANUTENCAO/2006 - OS 008 - MANUTENCAO/MEDICAO DE SERVICOS - MIPS/MANUTENCAO/MED SERV NI 2007 04-19 A 05-23 FATURADA.xls'#$'VINTEEUM '.$A$3:$AS$46"""</definedName>
    <definedName name="Excel_BuiltIn__FilterDatabase_11_48">NA()</definedName>
    <definedName name="Excel_BuiltIn__FilterDatabase_12_22">NA()</definedName>
    <definedName name="Excel_BuiltIn__FilterDatabase_12_48">NA()</definedName>
    <definedName name="Excel_BuiltIn__FilterDatabase_15">"$'PONTO COMPLETOVS100 _2_'.$#REF!$#REF!:$#REF!$#REF!"</definedName>
    <definedName name="Excel_BuiltIn__FilterDatabase_15_21">"'file:///I:/PREFEITURAS/PREFEITURAS - RJ (INDEX)/NOVA IGUACU/2008 - OS 002 - GESTAO COMPLETA/MEDICAO DE SERVICOS - MIPS/MANUTENCAO/MED SERV NI 2008 07-04 A 08-03.xls'#$VINTEEOITO.$#REF!$#REF!:$#REF!$#REF!"</definedName>
    <definedName name="Excel_BuiltIn__FilterDatabase_17_1_21">"'file:///I:/PREFEITURAS/PREFEITURAS - RJ (INDEX)/NOVA IGUACU/2008 - OS 002 - GESTAO COMPLETA/MEDICAO DE SERVICOS - MIPS/MANUTENCAO/MED SERV NI 2008 07-04 A 08-03.xls'#$VINTEEOITO.$#REF!$#REF!:$#REF!$#REF!"</definedName>
    <definedName name="Excel_BuiltIn__FilterDatabase_18_1">"$'PONTO COMPLETOVS70 V'.$#REF!$#REF!:$#REF!$#REF!"</definedName>
    <definedName name="Excel_BuiltIn__FilterDatabase_19">"$'PONTO COMPLETOVS100'.$#REF!$#REF!:$#REF!$#REF!"</definedName>
    <definedName name="Excel_BuiltIn__FilterDatabase_32_1_21">"'file:///I:/PREFEITURAS/PREFEITURAS - RJ (INDEX)/NOVA IGUACU/2008 - OS 002 - GESTAO COMPLETA/MEDICAO DE SERVICOS - MIPS/MANUTENCAO/MED SERV NI 2008 07-04 A 08-03.xls'#$ONZE.$#REF!$#REF!:$#REF!$#REF!"</definedName>
    <definedName name="Excel_BuiltIn__FilterDatabase_38_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39_5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39_52_2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51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51_22">"EITURAS - RJ (INDEX)/NOVA IGUACU/2008 - OS 002 - GESTAO COMPLETA/MEDICAO DE SERVICOS - MIPS/MANUTENCAO/2006 - OS 008 - MANUTENCAO/MEDICAO DE SERVICOS - MIPS/MANUTENCAO/PREFEITURAS/PREFEITURAS - RJ (INDEX)/NOVA IGUACU/2006 - OS 008 - MANUTENC'#$PERÍODO."""</definedName>
    <definedName name="Excel_BuiltIn__FilterDatabase_38_1_5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Excel_BuiltIn__FilterDatabase_38_1_52_22">"/I:/PREFEITURAS/PREFEITURAS - RJ (INDEX)/NOVA IGUACU/2008 - OS 002 - GESTAO COMPLETA/MEDICAO DE SERVICOS - MIPS/MANUTENCAO/2006 - OS 008 - MANUTENCAO/MEDICAO DE SERVICOS - MIPS/MANUTENCAO/MED SERV NI 2007 04-19 A 05-23 FATURADA.xls'#$'PERÍODO implan'.#"""</definedName>
    <definedName name="FATMDO">[1]FATOR!$D$29</definedName>
    <definedName name="IPEM1">"'file://Servidor/luxelendocs/PROJECAO FINANCEIRA/PROJFIN 2002/PROJFIN - LME - 2002 - 45-10-07.xls'#$'RECEITA _ PLANEJAM E EMPRÉST'.$#REF!$#REF!"</definedName>
    <definedName name="IPEM1_39">"'file://Servidor/luxelendocs/PROJECAO FINANCEIRA/PROJFIN 2002/PROJFIN - LME - 2002 - 45-10-07.xls'#$'RECEITA _ PLANEJAM E EMPRÉST'.$#REF!$#REF!"</definedName>
    <definedName name="IPEM1_39_22">"'file://Servidor/luxelendocs/PROJECAO FINANCEIRA/PROJFIN 2002/PROJFIN - LME - 2002 - 45-10-07.xls'#$'RECEITA _ PLANEJAM E EMPRÉST'.$#REF!$#REF!"</definedName>
    <definedName name="IPEM1_39_51">"'file://Servidor/luxelendocs/PROJECAO FINANCEIRA/PROJFIN 2002/PROJFIN - LME - 2002 - 45-10-07.xls'#$'RECEITA _ PLANEJAM E EMPRÉST'.$#REF!$#REF!"</definedName>
    <definedName name="IPEM1_39_51_22">"'file://Servidor/luxelendocs/PROJECAO FINANCEIRA/PROJFIN 2002/PROJFIN - LME - 2002 - 45-10-07.xls'#$'RECEITA _ PLANEJAM E EMPRÉST'.$#REF!$#REF!"</definedName>
    <definedName name="IPEM1_39_52">"'file://Servidor/luxelendocs/PROJECAO FINANCEIRA/PROJFIN 2002/PROJFIN - LME - 2002 - 45-10-07.xls'#$'RECEITA _ PLANEJAM E EMPRÉST'.$#REF!$#REF!"</definedName>
    <definedName name="IPEM1_39_52_22">"'file://Servidor/luxelendocs/PROJECAO FINANCEIRA/PROJFIN 2002/PROJFIN - LME - 2002 - 45-10-07.xls'#$'RECEITA _ PLANEJAM E EMPRÉST'.$#REF!$#REF!"</definedName>
    <definedName name="IPEM1_52">"'file://Servidor/luxelendocs/PROJECAO FINANCEIRA/PROJFIN 2002/PROJFIN - LME - 2002 - 45-10-07.xls'#$'RECEITA _ PLANEJAM E EMPRÉST'.$#REF!$#REF!"</definedName>
    <definedName name="IPEM1_52_22">"'file://Servidor/luxelendocs/PROJECAO FINANCEIRA/PROJFIN 2002/PROJFIN - LME - 2002 - 45-10-07.xls'#$'RECEITA _ PLANEJAM E EMPRÉST'.$#REF!$#REF!"</definedName>
    <definedName name="IPEM10">"'file://Servidor/luxelendocs/PROJECAO FINANCEIRA/PROJFIN 2002/PROJFIN - LME - 2002 - 45-10-07.xls'#$'RECEITA _ PLANEJAM E EMPRÉST'.$#REF!$#REF!"</definedName>
    <definedName name="IPEM10_39">"'file://Servidor/luxelendocs/PROJECAO FINANCEIRA/PROJFIN 2002/PROJFIN - LME - 2002 - 45-10-07.xls'#$'RECEITA _ PLANEJAM E EMPRÉST'.$#REF!$#REF!"</definedName>
    <definedName name="IPEM10_39_22">"'file://Servidor/luxelendocs/PROJECAO FINANCEIRA/PROJFIN 2002/PROJFIN - LME - 2002 - 45-10-07.xls'#$'RECEITA _ PLANEJAM E EMPRÉST'.$#REF!$#REF!"</definedName>
    <definedName name="IPEM10_39_51">"'file://Servidor/luxelendocs/PROJECAO FINANCEIRA/PROJFIN 2002/PROJFIN - LME - 2002 - 45-10-07.xls'#$'RECEITA _ PLANEJAM E EMPRÉST'.$#REF!$#REF!"</definedName>
    <definedName name="IPEM10_39_51_22">"'file://Servidor/luxelendocs/PROJECAO FINANCEIRA/PROJFIN 2002/PROJFIN - LME - 2002 - 45-10-07.xls'#$'RECEITA _ PLANEJAM E EMPRÉST'.$#REF!$#REF!"</definedName>
    <definedName name="IPEM10_39_52">"'file://Servidor/luxelendocs/PROJECAO FINANCEIRA/PROJFIN 2002/PROJFIN - LME - 2002 - 45-10-07.xls'#$'RECEITA _ PLANEJAM E EMPRÉST'.$#REF!$#REF!"</definedName>
    <definedName name="IPEM10_39_52_22">"'file://Servidor/luxelendocs/PROJECAO FINANCEIRA/PROJFIN 2002/PROJFIN - LME - 2002 - 45-10-07.xls'#$'RECEITA _ PLANEJAM E EMPRÉST'.$#REF!$#REF!"</definedName>
    <definedName name="IPEM10_52">"'file://Servidor/luxelendocs/PROJECAO FINANCEIRA/PROJFIN 2002/PROJFIN - LME - 2002 - 45-10-07.xls'#$'RECEITA _ PLANEJAM E EMPRÉST'.$#REF!$#REF!"</definedName>
    <definedName name="IPEM10_52_22">"'file://Servidor/luxelendocs/PROJECAO FINANCEIRA/PROJFIN 2002/PROJFIN - LME - 2002 - 45-10-07.xls'#$'RECEITA _ PLANEJAM E EMPRÉST'.$#REF!$#REF!"</definedName>
    <definedName name="IPEM2">"'file://Servidor/luxelendocs/PROJECAO FINANCEIRA/PROJFIN 2002/PROJFIN - LME - 2002 - 45-10-07.xls'#$'RECEITA _ PLANEJAM E EMPRÉST'.$#REF!$#REF!"</definedName>
    <definedName name="IPEM2_39">"'file://Servidor/luxelendocs/PROJECAO FINANCEIRA/PROJFIN 2002/PROJFIN - LME - 2002 - 45-10-07.xls'#$'RECEITA _ PLANEJAM E EMPRÉST'.$#REF!$#REF!"</definedName>
    <definedName name="IPEM2_39_22">"'file://Servidor/luxelendocs/PROJECAO FINANCEIRA/PROJFIN 2002/PROJFIN - LME - 2002 - 45-10-07.xls'#$'RECEITA _ PLANEJAM E EMPRÉST'.$#REF!$#REF!"</definedName>
    <definedName name="IPEM2_39_51">"'file://Servidor/luxelendocs/PROJECAO FINANCEIRA/PROJFIN 2002/PROJFIN - LME - 2002 - 45-10-07.xls'#$'RECEITA _ PLANEJAM E EMPRÉST'.$#REF!$#REF!"</definedName>
    <definedName name="IPEM2_39_51_22">"'file://Servidor/luxelendocs/PROJECAO FINANCEIRA/PROJFIN 2002/PROJFIN - LME - 2002 - 45-10-07.xls'#$'RECEITA _ PLANEJAM E EMPRÉST'.$#REF!$#REF!"</definedName>
    <definedName name="IPEM2_39_52">"'file://Servidor/luxelendocs/PROJECAO FINANCEIRA/PROJFIN 2002/PROJFIN - LME - 2002 - 45-10-07.xls'#$'RECEITA _ PLANEJAM E EMPRÉST'.$#REF!$#REF!"</definedName>
    <definedName name="IPEM2_39_52_22">"'file://Servidor/luxelendocs/PROJECAO FINANCEIRA/PROJFIN 2002/PROJFIN - LME - 2002 - 45-10-07.xls'#$'RECEITA _ PLANEJAM E EMPRÉST'.$#REF!$#REF!"</definedName>
    <definedName name="IPEM2_52">"'file://Servidor/luxelendocs/PROJECAO FINANCEIRA/PROJFIN 2002/PROJFIN - LME - 2002 - 45-10-07.xls'#$'RECEITA _ PLANEJAM E EMPRÉST'.$#REF!$#REF!"</definedName>
    <definedName name="IPEM2_52_22">"'file://Servidor/luxelendocs/PROJECAO FINANCEIRA/PROJFIN 2002/PROJFIN - LME - 2002 - 45-10-07.xls'#$'RECEITA _ PLANEJAM E EMPRÉST'.$#REF!$#REF!"</definedName>
    <definedName name="IPEM3">"'file://Servidor/luxelendocs/PROJECAO FINANCEIRA/PROJFIN 2002/PROJFIN - LME - 2002 - 45-10-07.xls'#$'RECEITA _ PLANEJAM E EMPRÉST'.$#REF!$#REF!"</definedName>
    <definedName name="IPEM3_39">"'file://Servidor/luxelendocs/PROJECAO FINANCEIRA/PROJFIN 2002/PROJFIN - LME - 2002 - 45-10-07.xls'#$'RECEITA _ PLANEJAM E EMPRÉST'.$#REF!$#REF!"</definedName>
    <definedName name="IPEM3_39_22">"'file://Servidor/luxelendocs/PROJECAO FINANCEIRA/PROJFIN 2002/PROJFIN - LME - 2002 - 45-10-07.xls'#$'RECEITA _ PLANEJAM E EMPRÉST'.$#REF!$#REF!"</definedName>
    <definedName name="IPEM3_39_51">"'file://Servidor/luxelendocs/PROJECAO FINANCEIRA/PROJFIN 2002/PROJFIN - LME - 2002 - 45-10-07.xls'#$'RECEITA _ PLANEJAM E EMPRÉST'.$#REF!$#REF!"</definedName>
    <definedName name="IPEM3_39_51_22">"'file://Servidor/luxelendocs/PROJECAO FINANCEIRA/PROJFIN 2002/PROJFIN - LME - 2002 - 45-10-07.xls'#$'RECEITA _ PLANEJAM E EMPRÉST'.$#REF!$#REF!"</definedName>
    <definedName name="IPEM3_39_52">"'file://Servidor/luxelendocs/PROJECAO FINANCEIRA/PROJFIN 2002/PROJFIN - LME - 2002 - 45-10-07.xls'#$'RECEITA _ PLANEJAM E EMPRÉST'.$#REF!$#REF!"</definedName>
    <definedName name="IPEM3_39_52_22">"'file://Servidor/luxelendocs/PROJECAO FINANCEIRA/PROJFIN 2002/PROJFIN - LME - 2002 - 45-10-07.xls'#$'RECEITA _ PLANEJAM E EMPRÉST'.$#REF!$#REF!"</definedName>
    <definedName name="IPEM3_52">"'file://Servidor/luxelendocs/PROJECAO FINANCEIRA/PROJFIN 2002/PROJFIN - LME - 2002 - 45-10-07.xls'#$'RECEITA _ PLANEJAM E EMPRÉST'.$#REF!$#REF!"</definedName>
    <definedName name="IPEM3_52_22">"'file://Servidor/luxelendocs/PROJECAO FINANCEIRA/PROJFIN 2002/PROJFIN - LME - 2002 - 45-10-07.xls'#$'RECEITA _ PLANEJAM E EMPRÉST'.$#REF!$#REF!"</definedName>
    <definedName name="IPEM4">"'file://Servidor/luxelendocs/PROJECAO FINANCEIRA/PROJFIN 2002/PROJFIN - LME - 2002 - 45-10-07.xls'#$'RECEITA _ PLANEJAM E EMPRÉST'.$#REF!$#REF!"</definedName>
    <definedName name="IPEM4_39">"'file://Servidor/luxelendocs/PROJECAO FINANCEIRA/PROJFIN 2002/PROJFIN - LME - 2002 - 45-10-07.xls'#$'RECEITA _ PLANEJAM E EMPRÉST'.$#REF!$#REF!"</definedName>
    <definedName name="IPEM4_39_22">"'file://Servidor/luxelendocs/PROJECAO FINANCEIRA/PROJFIN 2002/PROJFIN - LME - 2002 - 45-10-07.xls'#$'RECEITA _ PLANEJAM E EMPRÉST'.$#REF!$#REF!"</definedName>
    <definedName name="IPEM4_39_51">"'file://Servidor/luxelendocs/PROJECAO FINANCEIRA/PROJFIN 2002/PROJFIN - LME - 2002 - 45-10-07.xls'#$'RECEITA _ PLANEJAM E EMPRÉST'.$#REF!$#REF!"</definedName>
    <definedName name="IPEM4_39_51_22">"'file://Servidor/luxelendocs/PROJECAO FINANCEIRA/PROJFIN 2002/PROJFIN - LME - 2002 - 45-10-07.xls'#$'RECEITA _ PLANEJAM E EMPRÉST'.$#REF!$#REF!"</definedName>
    <definedName name="IPEM4_39_52">"'file://Servidor/luxelendocs/PROJECAO FINANCEIRA/PROJFIN 2002/PROJFIN - LME - 2002 - 45-10-07.xls'#$'RECEITA _ PLANEJAM E EMPRÉST'.$#REF!$#REF!"</definedName>
    <definedName name="IPEM4_39_52_22">"'file://Servidor/luxelendocs/PROJECAO FINANCEIRA/PROJFIN 2002/PROJFIN - LME - 2002 - 45-10-07.xls'#$'RECEITA _ PLANEJAM E EMPRÉST'.$#REF!$#REF!"</definedName>
    <definedName name="IPEM4_52">"'file://Servidor/luxelendocs/PROJECAO FINANCEIRA/PROJFIN 2002/PROJFIN - LME - 2002 - 45-10-07.xls'#$'RECEITA _ PLANEJAM E EMPRÉST'.$#REF!$#REF!"</definedName>
    <definedName name="IPEM4_52_22">"'file://Servidor/luxelendocs/PROJECAO FINANCEIRA/PROJFIN 2002/PROJFIN - LME - 2002 - 45-10-07.xls'#$'RECEITA _ PLANEJAM E EMPRÉST'.$#REF!$#REF!"</definedName>
    <definedName name="IPEM5">"'file://Servidor/luxelendocs/PROJECAO FINANCEIRA/PROJFIN 2002/PROJFIN - LME - 2002 - 45-10-07.xls'#$'RECEITA _ PLANEJAM E EMPRÉST'.$#REF!$#REF!"</definedName>
    <definedName name="IPEM5_39">"'file://Servidor/luxelendocs/PROJECAO FINANCEIRA/PROJFIN 2002/PROJFIN - LME - 2002 - 45-10-07.xls'#$'RECEITA _ PLANEJAM E EMPRÉST'.$#REF!$#REF!"</definedName>
    <definedName name="IPEM5_39_22">"'file://Servidor/luxelendocs/PROJECAO FINANCEIRA/PROJFIN 2002/PROJFIN - LME - 2002 - 45-10-07.xls'#$'RECEITA _ PLANEJAM E EMPRÉST'.$#REF!$#REF!"</definedName>
    <definedName name="IPEM5_39_51">"'file://Servidor/luxelendocs/PROJECAO FINANCEIRA/PROJFIN 2002/PROJFIN - LME - 2002 - 45-10-07.xls'#$'RECEITA _ PLANEJAM E EMPRÉST'.$#REF!$#REF!"</definedName>
    <definedName name="IPEM5_39_51_22">"'file://Servidor/luxelendocs/PROJECAO FINANCEIRA/PROJFIN 2002/PROJFIN - LME - 2002 - 45-10-07.xls'#$'RECEITA _ PLANEJAM E EMPRÉST'.$#REF!$#REF!"</definedName>
    <definedName name="IPEM5_39_52">"'file://Servidor/luxelendocs/PROJECAO FINANCEIRA/PROJFIN 2002/PROJFIN - LME - 2002 - 45-10-07.xls'#$'RECEITA _ PLANEJAM E EMPRÉST'.$#REF!$#REF!"</definedName>
    <definedName name="IPEM5_39_52_22">"'file://Servidor/luxelendocs/PROJECAO FINANCEIRA/PROJFIN 2002/PROJFIN - LME - 2002 - 45-10-07.xls'#$'RECEITA _ PLANEJAM E EMPRÉST'.$#REF!$#REF!"</definedName>
    <definedName name="IPEM5_52">"'file://Servidor/luxelendocs/PROJECAO FINANCEIRA/PROJFIN 2002/PROJFIN - LME - 2002 - 45-10-07.xls'#$'RECEITA _ PLANEJAM E EMPRÉST'.$#REF!$#REF!"</definedName>
    <definedName name="IPEM5_52_22">"'file://Servidor/luxelendocs/PROJECAO FINANCEIRA/PROJFIN 2002/PROJFIN - LME - 2002 - 45-10-07.xls'#$'RECEITA _ PLANEJAM E EMPRÉST'.$#REF!$#REF!"</definedName>
    <definedName name="IPEM6">"'file://Servidor/luxelendocs/PROJECAO FINANCEIRA/PROJFIN 2002/PROJFIN - LME - 2002 - 45-10-07.xls'#$'RECEITA _ PLANEJAM E EMPRÉST'.$#REF!$#REF!"</definedName>
    <definedName name="IPEM6_39">"'file://Servidor/luxelendocs/PROJECAO FINANCEIRA/PROJFIN 2002/PROJFIN - LME - 2002 - 45-10-07.xls'#$'RECEITA _ PLANEJAM E EMPRÉST'.$#REF!$#REF!"</definedName>
    <definedName name="IPEM6_39_22">"'file://Servidor/luxelendocs/PROJECAO FINANCEIRA/PROJFIN 2002/PROJFIN - LME - 2002 - 45-10-07.xls'#$'RECEITA _ PLANEJAM E EMPRÉST'.$#REF!$#REF!"</definedName>
    <definedName name="IPEM6_39_51">"'file://Servidor/luxelendocs/PROJECAO FINANCEIRA/PROJFIN 2002/PROJFIN - LME - 2002 - 45-10-07.xls'#$'RECEITA _ PLANEJAM E EMPRÉST'.$#REF!$#REF!"</definedName>
    <definedName name="IPEM6_39_51_22">"'file://Servidor/luxelendocs/PROJECAO FINANCEIRA/PROJFIN 2002/PROJFIN - LME - 2002 - 45-10-07.xls'#$'RECEITA _ PLANEJAM E EMPRÉST'.$#REF!$#REF!"</definedName>
    <definedName name="IPEM6_39_52">"'file://Servidor/luxelendocs/PROJECAO FINANCEIRA/PROJFIN 2002/PROJFIN - LME - 2002 - 45-10-07.xls'#$'RECEITA _ PLANEJAM E EMPRÉST'.$#REF!$#REF!"</definedName>
    <definedName name="IPEM6_39_52_22">"'file://Servidor/luxelendocs/PROJECAO FINANCEIRA/PROJFIN 2002/PROJFIN - LME - 2002 - 45-10-07.xls'#$'RECEITA _ PLANEJAM E EMPRÉST'.$#REF!$#REF!"</definedName>
    <definedName name="IPEM6_52">"'file://Servidor/luxelendocs/PROJECAO FINANCEIRA/PROJFIN 2002/PROJFIN - LME - 2002 - 45-10-07.xls'#$'RECEITA _ PLANEJAM E EMPRÉST'.$#REF!$#REF!"</definedName>
    <definedName name="IPEM6_52_22">"'file://Servidor/luxelendocs/PROJECAO FINANCEIRA/PROJFIN 2002/PROJFIN - LME - 2002 - 45-10-07.xls'#$'RECEITA _ PLANEJAM E EMPRÉST'.$#REF!$#REF!"</definedName>
    <definedName name="IPEM7">"'file://Servidor/luxelendocs/PROJECAO FINANCEIRA/PROJFIN 2002/PROJFIN - LME - 2002 - 45-10-07.xls'#$'RECEITA _ PLANEJAM E EMPRÉST'.$#REF!$#REF!"</definedName>
    <definedName name="IPEM7_39">"'file://Servidor/luxelendocs/PROJECAO FINANCEIRA/PROJFIN 2002/PROJFIN - LME - 2002 - 45-10-07.xls'#$'RECEITA _ PLANEJAM E EMPRÉST'.$#REF!$#REF!"</definedName>
    <definedName name="IPEM7_39_22">"'file://Servidor/luxelendocs/PROJECAO FINANCEIRA/PROJFIN 2002/PROJFIN - LME - 2002 - 45-10-07.xls'#$'RECEITA _ PLANEJAM E EMPRÉST'.$#REF!$#REF!"</definedName>
    <definedName name="IPEM7_39_51">"'file://Servidor/luxelendocs/PROJECAO FINANCEIRA/PROJFIN 2002/PROJFIN - LME - 2002 - 45-10-07.xls'#$'RECEITA _ PLANEJAM E EMPRÉST'.$#REF!$#REF!"</definedName>
    <definedName name="IPEM7_39_51_22">"'file://Servidor/luxelendocs/PROJECAO FINANCEIRA/PROJFIN 2002/PROJFIN - LME - 2002 - 45-10-07.xls'#$'RECEITA _ PLANEJAM E EMPRÉST'.$#REF!$#REF!"</definedName>
    <definedName name="IPEM7_39_52">"'file://Servidor/luxelendocs/PROJECAO FINANCEIRA/PROJFIN 2002/PROJFIN - LME - 2002 - 45-10-07.xls'#$'RECEITA _ PLANEJAM E EMPRÉST'.$#REF!$#REF!"</definedName>
    <definedName name="IPEM7_39_52_22">"'file://Servidor/luxelendocs/PROJECAO FINANCEIRA/PROJFIN 2002/PROJFIN - LME - 2002 - 45-10-07.xls'#$'RECEITA _ PLANEJAM E EMPRÉST'.$#REF!$#REF!"</definedName>
    <definedName name="IPEM7_52">"'file://Servidor/luxelendocs/PROJECAO FINANCEIRA/PROJFIN 2002/PROJFIN - LME - 2002 - 45-10-07.xls'#$'RECEITA _ PLANEJAM E EMPRÉST'.$#REF!$#REF!"</definedName>
    <definedName name="IPEM7_52_22">"'file://Servidor/luxelendocs/PROJECAO FINANCEIRA/PROJFIN 2002/PROJFIN - LME - 2002 - 45-10-07.xls'#$'RECEITA _ PLANEJAM E EMPRÉST'.$#REF!$#REF!"</definedName>
    <definedName name="IPEM8">"'file://Servidor/luxelendocs/PROJECAO FINANCEIRA/PROJFIN 2002/PROJFIN - LME - 2002 - 45-10-07.xls'#$'RECEITA _ PLANEJAM E EMPRÉST'.$#REF!$#REF!"</definedName>
    <definedName name="IPEM8_39">"'file://Servidor/luxelendocs/PROJECAO FINANCEIRA/PROJFIN 2002/PROJFIN - LME - 2002 - 45-10-07.xls'#$'RECEITA _ PLANEJAM E EMPRÉST'.$#REF!$#REF!"</definedName>
    <definedName name="IPEM8_39_22">"'file://Servidor/luxelendocs/PROJECAO FINANCEIRA/PROJFIN 2002/PROJFIN - LME - 2002 - 45-10-07.xls'#$'RECEITA _ PLANEJAM E EMPRÉST'.$#REF!$#REF!"</definedName>
    <definedName name="IPEM8_39_51">"'file://Servidor/luxelendocs/PROJECAO FINANCEIRA/PROJFIN 2002/PROJFIN - LME - 2002 - 45-10-07.xls'#$'RECEITA _ PLANEJAM E EMPRÉST'.$#REF!$#REF!"</definedName>
    <definedName name="IPEM8_39_51_22">"'file://Servidor/luxelendocs/PROJECAO FINANCEIRA/PROJFIN 2002/PROJFIN - LME - 2002 - 45-10-07.xls'#$'RECEITA _ PLANEJAM E EMPRÉST'.$#REF!$#REF!"</definedName>
    <definedName name="IPEM8_39_52">"'file://Servidor/luxelendocs/PROJECAO FINANCEIRA/PROJFIN 2002/PROJFIN - LME - 2002 - 45-10-07.xls'#$'RECEITA _ PLANEJAM E EMPRÉST'.$#REF!$#REF!"</definedName>
    <definedName name="IPEM8_39_52_22">"'file://Servidor/luxelendocs/PROJECAO FINANCEIRA/PROJFIN 2002/PROJFIN - LME - 2002 - 45-10-07.xls'#$'RECEITA _ PLANEJAM E EMPRÉST'.$#REF!$#REF!"</definedName>
    <definedName name="IPEM8_52">"'file://Servidor/luxelendocs/PROJECAO FINANCEIRA/PROJFIN 2002/PROJFIN - LME - 2002 - 45-10-07.xls'#$'RECEITA _ PLANEJAM E EMPRÉST'.$#REF!$#REF!"</definedName>
    <definedName name="IPEM8_52_22">"'file://Servidor/luxelendocs/PROJECAO FINANCEIRA/PROJFIN 2002/PROJFIN - LME - 2002 - 45-10-07.xls'#$'RECEITA _ PLANEJAM E EMPRÉST'.$#REF!$#REF!"</definedName>
    <definedName name="IPEM9">"'file://Servidor/luxelendocs/PROJECAO FINANCEIRA/PROJFIN 2002/PROJFIN - LME - 2002 - 45-10-07.xls'#$'RECEITA _ PLANEJAM E EMPRÉST'.$#REF!$#REF!"</definedName>
    <definedName name="IPEM9_39">"'file://Servidor/luxelendocs/PROJECAO FINANCEIRA/PROJFIN 2002/PROJFIN - LME - 2002 - 45-10-07.xls'#$'RECEITA _ PLANEJAM E EMPRÉST'.$#REF!$#REF!"</definedName>
    <definedName name="IPEM9_39_22">"'file://Servidor/luxelendocs/PROJECAO FINANCEIRA/PROJFIN 2002/PROJFIN - LME - 2002 - 45-10-07.xls'#$'RECEITA _ PLANEJAM E EMPRÉST'.$#REF!$#REF!"</definedName>
    <definedName name="IPEM9_39_51">"'file://Servidor/luxelendocs/PROJECAO FINANCEIRA/PROJFIN 2002/PROJFIN - LME - 2002 - 45-10-07.xls'#$'RECEITA _ PLANEJAM E EMPRÉST'.$#REF!$#REF!"</definedName>
    <definedName name="IPEM9_39_51_22">"'file://Servidor/luxelendocs/PROJECAO FINANCEIRA/PROJFIN 2002/PROJFIN - LME - 2002 - 45-10-07.xls'#$'RECEITA _ PLANEJAM E EMPRÉST'.$#REF!$#REF!"</definedName>
    <definedName name="IPEM9_39_52">"'file://Servidor/luxelendocs/PROJECAO FINANCEIRA/PROJFIN 2002/PROJFIN - LME - 2002 - 45-10-07.xls'#$'RECEITA _ PLANEJAM E EMPRÉST'.$#REF!$#REF!"</definedName>
    <definedName name="IPEM9_39_52_22">"'file://Servidor/luxelendocs/PROJECAO FINANCEIRA/PROJFIN 2002/PROJFIN - LME - 2002 - 45-10-07.xls'#$'RECEITA _ PLANEJAM E EMPRÉST'.$#REF!$#REF!"</definedName>
    <definedName name="IPEM9_52">"'file://Servidor/luxelendocs/PROJECAO FINANCEIRA/PROJFIN 2002/PROJFIN - LME - 2002 - 45-10-07.xls'#$'RECEITA _ PLANEJAM E EMPRÉST'.$#REF!$#REF!"</definedName>
    <definedName name="IPEM9_52_22">"'file://Servidor/luxelendocs/PROJECAO FINANCEIRA/PROJFIN 2002/PROJFIN - LME - 2002 - 45-10-07.xls'#$'RECEITA _ PLANEJAM E EMPRÉST'.$#REF!$#REF!"</definedName>
    <definedName name="ITAB10">NA()</definedName>
    <definedName name="LAMPADA_21">NA()</definedName>
    <definedName name="LAMPADA_22">"///I:/PREFEITURAS/PREFEITURAS - RJ (INDEX)/NOVA IGUACU/2008 - OS 002 - GESTAO COMPLETA/MEDICAO DE SERVICOS - MIPS/MANUTENCAO/2006 - OS 008 - MANUTENCAO/MEDICAO DE SERVICOS - MIPS/MANUTENCAO/MED SERV NI 2007 04-19 A 05-23 FATURADA.xls'#$LISTA.$B$3:$B$27"""</definedName>
    <definedName name="LAMPADA_28">NA()</definedName>
    <definedName name="LAMPADA_48">NA()</definedName>
    <definedName name="LAMPADA_7">NA()</definedName>
    <definedName name="lista">NA()</definedName>
    <definedName name="LUMINARIA_21">NA()</definedName>
    <definedName name="LUMINARIA_22">NA()</definedName>
    <definedName name="LUMINARIA_28">NA()</definedName>
    <definedName name="LUMINARIA_48">NA()</definedName>
    <definedName name="LUMINARIA_7">NA()</definedName>
    <definedName name="LUMINARIA_8">NA()</definedName>
    <definedName name="NI6_39">"'file://Servidor/luxelendocs/PROJECAO FINANCEIRA/PROJFIN 2002/PROJFIN - LME - 2002 - 45-10-07.xls'#$'RECEITA _ CONTRATOS'.$#REF!$#REF!"</definedName>
    <definedName name="NI6_39_22">"'file://Servidor/luxelendocs/PROJECAO FINANCEIRA/PROJFIN 2002/PROJFIN - LME - 2002 - 45-10-07.xls'#$'RECEITA _ CONTRATOS'.$#REF!$#REF!"</definedName>
    <definedName name="NI6_39_51">"'file://Servidor/luxelendocs/PROJECAO FINANCEIRA/PROJFIN 2002/PROJFIN - LME - 2002 - 45-10-07.xls'#$'RECEITA _ CONTRATOS'.$#REF!$#REF!"</definedName>
    <definedName name="NI6_39_51_22">"'file://Servidor/luxelendocs/PROJECAO FINANCEIRA/PROJFIN 2002/PROJFIN - LME - 2002 - 45-10-07.xls'#$'RECEITA _ CONTRATOS'.$#REF!$#REF!"</definedName>
    <definedName name="NI6_39_52">"'file://Servidor/luxelendocs/PROJECAO FINANCEIRA/PROJFIN 2002/PROJFIN - LME - 2002 - 45-10-07.xls'#$'RECEITA _ CONTRATOS'.$#REF!$#REF!"</definedName>
    <definedName name="NI6_39_52_22">"'file://Servidor/luxelendocs/PROJECAO FINANCEIRA/PROJFIN 2002/PROJFIN - LME - 2002 - 45-10-07.xls'#$'RECEITA _ CONTRATOS'.$#REF!$#REF!"</definedName>
    <definedName name="NI6_52">"'file://Servidor/luxelendocs/PROJECAO FINANCEIRA/PROJFIN 2002/PROJFIN - LME - 2002 - 45-10-07.xls'#$'RECEITA _ CONTRATOS'.$#REF!$#REF!"</definedName>
    <definedName name="NI6_52_22">"'file://Servidor/luxelendocs/PROJECAO FINANCEIRA/PROJFIN 2002/PROJFIN - LME - 2002 - 45-10-07.xls'#$'RECEITA _ CONTRATOS'.$#REF!$#REF!"</definedName>
    <definedName name="NI7_39">"'file://Servidor/luxelendocs/PROJECAO FINANCEIRA/PROJFIN 2002/PROJFIN - LME - 2002 - 45-10-07.xls'#$'RECEITA _ CONTRATOS'.$#REF!$#REF!"</definedName>
    <definedName name="NI7_39_22">"'file://Servidor/luxelendocs/PROJECAO FINANCEIRA/PROJFIN 2002/PROJFIN - LME - 2002 - 45-10-07.xls'#$'RECEITA _ CONTRATOS'.$#REF!$#REF!"</definedName>
    <definedName name="NI7_39_51">"'file://Servidor/luxelendocs/PROJECAO FINANCEIRA/PROJFIN 2002/PROJFIN - LME - 2002 - 45-10-07.xls'#$'RECEITA _ CONTRATOS'.$#REF!$#REF!"</definedName>
    <definedName name="NI7_39_51_22">"'file://Servidor/luxelendocs/PROJECAO FINANCEIRA/PROJFIN 2002/PROJFIN - LME - 2002 - 45-10-07.xls'#$'RECEITA _ CONTRATOS'.$#REF!$#REF!"</definedName>
    <definedName name="NI7_39_52">"'file://Servidor/luxelendocs/PROJECAO FINANCEIRA/PROJFIN 2002/PROJFIN - LME - 2002 - 45-10-07.xls'#$'RECEITA _ CONTRATOS'.$#REF!$#REF!"</definedName>
    <definedName name="NI7_39_52_22">"'file://Servidor/luxelendocs/PROJECAO FINANCEIRA/PROJFIN 2002/PROJFIN - LME - 2002 - 45-10-07.xls'#$'RECEITA _ CONTRATOS'.$#REF!$#REF!"</definedName>
    <definedName name="NI7_52">"'file://Servidor/luxelendocs/PROJECAO FINANCEIRA/PROJFIN 2002/PROJFIN - LME - 2002 - 45-10-07.xls'#$'RECEITA _ CONTRATOS'.$#REF!$#REF!"</definedName>
    <definedName name="NI7_52_22">"'file://Servidor/luxelendocs/PROJECAO FINANCEIRA/PROJFIN 2002/PROJFIN - LME - 2002 - 45-10-07.xls'#$'RECEITA _ CONTRATOS'.$#REF!$#REF!"</definedName>
    <definedName name="periodo">"'file://Servidor/luxelendocs/PROJECAO FINANCEIRA/PROJFIN 2002/PROJFIN - LME - 2002 - 45-10-07.xls'#$'RECEITA _ PLANEJAM E EMPRÉST'.$#REF!$#REF!"</definedName>
    <definedName name="periodo_22">"'file://Servidor/luxelendocs/PROJECAO FINANCEIRA/PROJFIN 2002/PROJFIN - LME - 2002 - 45-10-07.xls'#$'RECEITA _ PLANEJAM E EMPRÉST'.$#REF!$#REF!"</definedName>
    <definedName name="periodo_51">"'file://Servidor/luxelendocs/PROJECAO FINANCEIRA/PROJFIN 2002/PROJFIN - LME - 2002 - 45-10-07.xls'#$'RECEITA _ PLANEJAM E EMPRÉST'.$#REF!$#REF!"</definedName>
    <definedName name="periodo_51_22">"'file://Servidor/luxelendocs/PROJECAO FINANCEIRA/PROJFIN 2002/PROJFIN - LME - 2002 - 45-10-07.xls'#$'RECEITA _ PLANEJAM E EMPRÉST'.$#REF!$#REF!"</definedName>
    <definedName name="PROC6">"'file://Servidor/luxelendocs/PROJECAO FINANCEIRA/PROJFIN 2002/PROJFIN - LME - 2002 - 45-10-07.xls'#$'RECEITA _ PLANEJAM E EMPRÉST'.$#REF!$#REF!"</definedName>
    <definedName name="PROC6_39">"'file://Servidor/luxelendocs/PROJECAO FINANCEIRA/PROJFIN 2002/PROJFIN - LME - 2002 - 45-10-07.xls'#$'RECEITA _ PLANEJAM E EMPRÉST'.$#REF!$#REF!"</definedName>
    <definedName name="PROC6_39_22">"'file://Servidor/luxelendocs/PROJECAO FINANCEIRA/PROJFIN 2002/PROJFIN - LME - 2002 - 45-10-07.xls'#$'RECEITA _ PLANEJAM E EMPRÉST'.$#REF!$#REF!"</definedName>
    <definedName name="PROC6_39_51">"'file://Servidor/luxelendocs/PROJECAO FINANCEIRA/PROJFIN 2002/PROJFIN - LME - 2002 - 45-10-07.xls'#$'RECEITA _ PLANEJAM E EMPRÉST'.$#REF!$#REF!"</definedName>
    <definedName name="PROC6_39_51_22">"'file://Servidor/luxelendocs/PROJECAO FINANCEIRA/PROJFIN 2002/PROJFIN - LME - 2002 - 45-10-07.xls'#$'RECEITA _ PLANEJAM E EMPRÉST'.$#REF!$#REF!"</definedName>
    <definedName name="PROC6_39_52">"'file://Servidor/luxelendocs/PROJECAO FINANCEIRA/PROJFIN 2002/PROJFIN - LME - 2002 - 45-10-07.xls'#$'RECEITA _ PLANEJAM E EMPRÉST'.$#REF!$#REF!"</definedName>
    <definedName name="PROC6_39_52_22">"'file://Servidor/luxelendocs/PROJECAO FINANCEIRA/PROJFIN 2002/PROJFIN - LME - 2002 - 45-10-07.xls'#$'RECEITA _ PLANEJAM E EMPRÉST'.$#REF!$#REF!"</definedName>
    <definedName name="PROC6_52">"'file://Servidor/luxelendocs/PROJECAO FINANCEIRA/PROJFIN 2002/PROJFIN - LME - 2002 - 45-10-07.xls'#$'RECEITA _ PLANEJAM E EMPRÉST'.$#REF!$#REF!"</definedName>
    <definedName name="PROC6_52_22">"'file://Servidor/luxelendocs/PROJECAO FINANCEIRA/PROJFIN 2002/PROJFIN - LME - 2002 - 45-10-07.xls'#$'RECEITA _ PLANEJAM E EMPRÉST'.$#REF!$#REF!"</definedName>
    <definedName name="PROC7">"'file://Servidor/luxelendocs/PROJECAO FINANCEIRA/PROJFIN 2002/PROJFIN - LME - 2002 - 45-10-07.xls'#$'RECEITA _ PLANEJAM E EMPRÉST'.$#REF!$#REF!"</definedName>
    <definedName name="PROC7_39">"'file://Servidor/luxelendocs/PROJECAO FINANCEIRA/PROJFIN 2002/PROJFIN - LME - 2002 - 45-10-07.xls'#$'RECEITA _ PLANEJAM E EMPRÉST'.$#REF!$#REF!"</definedName>
    <definedName name="PROC7_39_22">"'file://Servidor/luxelendocs/PROJECAO FINANCEIRA/PROJFIN 2002/PROJFIN - LME - 2002 - 45-10-07.xls'#$'RECEITA _ PLANEJAM E EMPRÉST'.$#REF!$#REF!"</definedName>
    <definedName name="PROC7_39_51">"'file://Servidor/luxelendocs/PROJECAO FINANCEIRA/PROJFIN 2002/PROJFIN - LME - 2002 - 45-10-07.xls'#$'RECEITA _ PLANEJAM E EMPRÉST'.$#REF!$#REF!"</definedName>
    <definedName name="PROC7_39_51_22">"'file://Servidor/luxelendocs/PROJECAO FINANCEIRA/PROJFIN 2002/PROJFIN - LME - 2002 - 45-10-07.xls'#$'RECEITA _ PLANEJAM E EMPRÉST'.$#REF!$#REF!"</definedName>
    <definedName name="PROC7_39_52">"'file://Servidor/luxelendocs/PROJECAO FINANCEIRA/PROJFIN 2002/PROJFIN - LME - 2002 - 45-10-07.xls'#$'RECEITA _ PLANEJAM E EMPRÉST'.$#REF!$#REF!"</definedName>
    <definedName name="PROC7_39_52_22">"'file://Servidor/luxelendocs/PROJECAO FINANCEIRA/PROJFIN 2002/PROJFIN - LME - 2002 - 45-10-07.xls'#$'RECEITA _ PLANEJAM E EMPRÉST'.$#REF!$#REF!"</definedName>
    <definedName name="PROC7_52">"'file://Servidor/luxelendocs/PROJECAO FINANCEIRA/PROJFIN 2002/PROJFIN - LME - 2002 - 45-10-07.xls'#$'RECEITA _ PLANEJAM E EMPRÉST'.$#REF!$#REF!"</definedName>
    <definedName name="PROC7_52_22">"'file://Servidor/luxelendocs/PROJECAO FINANCEIRA/PROJFIN 2002/PROJFIN - LME - 2002 - 45-10-07.xls'#$'RECEITA _ PLANEJAM E EMPRÉST'.$#REF!$#REF!"</definedName>
    <definedName name="PROC8">"'file://Servidor/luxelendocs/PROJECAO FINANCEIRA/PROJFIN 2002/PROJFIN - LME - 2002 - 45-10-07.xls'#$'RECEITA _ PLANEJAM E EMPRÉST'.$#REF!$#REF!"</definedName>
    <definedName name="PROC8_39">"'file://Servidor/luxelendocs/PROJECAO FINANCEIRA/PROJFIN 2002/PROJFIN - LME - 2002 - 45-10-07.xls'#$'RECEITA _ PLANEJAM E EMPRÉST'.$#REF!$#REF!"</definedName>
    <definedName name="PROC8_39_22">"'file://Servidor/luxelendocs/PROJECAO FINANCEIRA/PROJFIN 2002/PROJFIN - LME - 2002 - 45-10-07.xls'#$'RECEITA _ PLANEJAM E EMPRÉST'.$#REF!$#REF!"</definedName>
    <definedName name="PROC8_39_51">"'file://Servidor/luxelendocs/PROJECAO FINANCEIRA/PROJFIN 2002/PROJFIN - LME - 2002 - 45-10-07.xls'#$'RECEITA _ PLANEJAM E EMPRÉST'.$#REF!$#REF!"</definedName>
    <definedName name="PROC8_39_51_22">"'file://Servidor/luxelendocs/PROJECAO FINANCEIRA/PROJFIN 2002/PROJFIN - LME - 2002 - 45-10-07.xls'#$'RECEITA _ PLANEJAM E EMPRÉST'.$#REF!$#REF!"</definedName>
    <definedName name="PROC8_39_52">"'file://Servidor/luxelendocs/PROJECAO FINANCEIRA/PROJFIN 2002/PROJFIN - LME - 2002 - 45-10-07.xls'#$'RECEITA _ PLANEJAM E EMPRÉST'.$#REF!$#REF!"</definedName>
    <definedName name="PROC8_39_52_22">"'file://Servidor/luxelendocs/PROJECAO FINANCEIRA/PROJFIN 2002/PROJFIN - LME - 2002 - 45-10-07.xls'#$'RECEITA _ PLANEJAM E EMPRÉST'.$#REF!$#REF!"</definedName>
    <definedName name="PROC8_52">"'file://Servidor/luxelendocs/PROJECAO FINANCEIRA/PROJFIN 2002/PROJFIN - LME - 2002 - 45-10-07.xls'#$'RECEITA _ PLANEJAM E EMPRÉST'.$#REF!$#REF!"</definedName>
    <definedName name="PROC8_52_22">"'file://Servidor/luxelendocs/PROJECAO FINANCEIRA/PROJFIN 2002/PROJFIN - LME - 2002 - 45-10-07.xls'#$'RECEITA _ PLANEJAM E EMPRÉST'.$#REF!$#REF!"</definedName>
    <definedName name="REATOR_21">NA()</definedName>
    <definedName name="REATOR_22">"//I:/PREFEITURAS/PREFEITURAS - RJ (INDEX)/NOVA IGUACU/2008 - OS 002 - GESTAO COMPLETA/MEDICAO DE SERVICOS - MIPS/MANUTENCAO/2006 - OS 008 - MANUTENCAO/MEDICAO DE SERVICOS - MIPS/MANUTENCAO/MED SERV NI 2007 04-19 A 05-23 FATURADA.xls'#$LISTA.$B$32:$B$60"""</definedName>
    <definedName name="REATOR_28">NA()</definedName>
    <definedName name="REATOR_48">NA()</definedName>
    <definedName name="REATOR_7">NA()</definedName>
    <definedName name="REATOR_8">NA()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37" i="17" l="1"/>
  <c r="R436" i="17"/>
  <c r="R435" i="17"/>
  <c r="R434" i="17"/>
  <c r="R433" i="17"/>
  <c r="R432" i="17"/>
  <c r="R431" i="17"/>
  <c r="R430" i="17"/>
  <c r="R429" i="17"/>
  <c r="R428" i="17"/>
  <c r="R427" i="17"/>
  <c r="R426" i="17"/>
  <c r="R425" i="17"/>
  <c r="R424" i="17"/>
  <c r="R423" i="17"/>
  <c r="R422" i="17"/>
  <c r="R421" i="17"/>
  <c r="R420" i="17"/>
  <c r="R419" i="17"/>
  <c r="R418" i="17"/>
  <c r="R417" i="17"/>
  <c r="R416" i="17"/>
  <c r="R415" i="17"/>
  <c r="R414" i="17"/>
  <c r="R413" i="17"/>
  <c r="R412" i="17"/>
  <c r="R411" i="17"/>
  <c r="R410" i="17"/>
  <c r="R409" i="17"/>
  <c r="R408" i="17"/>
  <c r="R407" i="17"/>
  <c r="R406" i="17"/>
  <c r="R405" i="17"/>
  <c r="R404" i="17"/>
  <c r="R403" i="17"/>
  <c r="R402" i="17"/>
  <c r="R401" i="17"/>
  <c r="R400" i="17"/>
  <c r="R399" i="17"/>
  <c r="R398" i="17"/>
  <c r="R397" i="17"/>
  <c r="R396" i="17"/>
  <c r="R395" i="17"/>
  <c r="R394" i="17"/>
  <c r="R393" i="17"/>
  <c r="R392" i="17"/>
  <c r="R391" i="17"/>
  <c r="R390" i="17"/>
  <c r="R389" i="17"/>
  <c r="R388" i="17"/>
  <c r="R387" i="17"/>
  <c r="R386" i="17"/>
  <c r="R385" i="17"/>
  <c r="R384" i="17"/>
  <c r="R383" i="17"/>
  <c r="R382" i="17"/>
  <c r="R381" i="17"/>
  <c r="R380" i="17"/>
  <c r="R379" i="17"/>
  <c r="R378" i="17"/>
  <c r="R377" i="17"/>
  <c r="R376" i="17"/>
  <c r="R375" i="17"/>
  <c r="R374" i="17"/>
  <c r="R373" i="17"/>
  <c r="R372" i="17"/>
  <c r="R371" i="17"/>
  <c r="R370" i="17"/>
  <c r="R369" i="17"/>
  <c r="R368" i="17"/>
  <c r="R367" i="17"/>
  <c r="R366" i="17"/>
  <c r="R365" i="17"/>
  <c r="R364" i="17"/>
  <c r="R363" i="17"/>
  <c r="R362" i="17"/>
  <c r="R361" i="17"/>
  <c r="R360" i="17"/>
  <c r="R359" i="17"/>
  <c r="R358" i="17"/>
  <c r="R357" i="17"/>
  <c r="R356" i="17"/>
  <c r="R355" i="17"/>
  <c r="R354" i="17"/>
  <c r="R353" i="17"/>
  <c r="R352" i="17"/>
  <c r="R351" i="17"/>
  <c r="R350" i="17"/>
  <c r="R349" i="17"/>
  <c r="R348" i="17"/>
  <c r="R347" i="17"/>
  <c r="R346" i="17"/>
  <c r="R345" i="17"/>
  <c r="R344" i="17"/>
  <c r="R343" i="17"/>
  <c r="R342" i="17"/>
  <c r="R341" i="17"/>
  <c r="R340" i="17"/>
  <c r="R339" i="17"/>
  <c r="R338" i="17"/>
  <c r="R337" i="17"/>
  <c r="R336" i="17"/>
  <c r="R335" i="17"/>
  <c r="R334" i="17"/>
  <c r="R333" i="17"/>
  <c r="R332" i="17"/>
  <c r="R331" i="17"/>
  <c r="R330" i="17"/>
  <c r="R329" i="17"/>
  <c r="R328" i="17"/>
  <c r="R327" i="17"/>
  <c r="R326" i="17"/>
  <c r="R325" i="17"/>
  <c r="R324" i="17"/>
  <c r="R323" i="17"/>
  <c r="R322" i="17"/>
  <c r="R321" i="17"/>
  <c r="R320" i="17"/>
  <c r="R319" i="17"/>
  <c r="R318" i="17"/>
  <c r="R317" i="17"/>
  <c r="R316" i="17"/>
  <c r="R315" i="17"/>
  <c r="R314" i="17"/>
  <c r="R313" i="17"/>
  <c r="R312" i="17"/>
  <c r="R311" i="17"/>
  <c r="R310" i="17"/>
  <c r="R309" i="17"/>
  <c r="R308" i="17"/>
  <c r="R307" i="17"/>
  <c r="R306" i="17"/>
  <c r="R305" i="17"/>
  <c r="R304" i="17"/>
  <c r="R303" i="17"/>
  <c r="R302" i="17"/>
  <c r="R301" i="17"/>
  <c r="R300" i="17"/>
  <c r="R299" i="17"/>
  <c r="R298" i="17"/>
  <c r="R297" i="17"/>
  <c r="R296" i="17"/>
  <c r="R295" i="17"/>
  <c r="R294" i="17"/>
  <c r="R293" i="17"/>
  <c r="R292" i="17"/>
  <c r="R291" i="17"/>
  <c r="R290" i="17"/>
  <c r="R289" i="17"/>
  <c r="R288" i="17"/>
  <c r="R287" i="17"/>
  <c r="R286" i="17"/>
  <c r="R285" i="17"/>
  <c r="R284" i="17"/>
  <c r="R283" i="17"/>
  <c r="R282" i="17"/>
  <c r="R281" i="17"/>
  <c r="R280" i="17"/>
  <c r="R279" i="17"/>
  <c r="R278" i="17"/>
  <c r="R277" i="17"/>
  <c r="R276" i="17"/>
  <c r="R275" i="17"/>
  <c r="R274" i="17"/>
  <c r="R273" i="17"/>
  <c r="R272" i="17"/>
  <c r="R271" i="17"/>
  <c r="R270" i="17"/>
  <c r="R269" i="17"/>
  <c r="R268" i="17"/>
  <c r="R267" i="17"/>
  <c r="R266" i="17"/>
  <c r="R265" i="17"/>
  <c r="R264" i="17"/>
  <c r="R263" i="17"/>
  <c r="R262" i="17"/>
  <c r="R261" i="17"/>
  <c r="R260" i="17"/>
  <c r="R259" i="17"/>
  <c r="R258" i="17"/>
  <c r="R257" i="17"/>
  <c r="R256" i="17"/>
  <c r="R255" i="17"/>
  <c r="R254" i="17"/>
  <c r="R253" i="17"/>
  <c r="R252" i="17"/>
  <c r="R251" i="17"/>
  <c r="R250" i="17"/>
  <c r="R249" i="17"/>
  <c r="R248" i="17"/>
  <c r="R247" i="17"/>
  <c r="R246" i="17"/>
  <c r="R245" i="17"/>
  <c r="R244" i="17"/>
  <c r="R243" i="17"/>
  <c r="R242" i="17"/>
  <c r="R241" i="17"/>
  <c r="R240" i="17"/>
  <c r="R239" i="17"/>
  <c r="R238" i="17"/>
  <c r="R237" i="17"/>
  <c r="R236" i="17"/>
  <c r="R235" i="17"/>
  <c r="R234" i="17"/>
  <c r="R233" i="17"/>
  <c r="R232" i="17"/>
  <c r="R231" i="17"/>
  <c r="R230" i="17"/>
  <c r="R229" i="17"/>
  <c r="R228" i="17"/>
  <c r="R227" i="17"/>
  <c r="R226" i="17"/>
  <c r="R225" i="17"/>
  <c r="R224" i="17"/>
  <c r="R223" i="17"/>
  <c r="R222" i="17"/>
  <c r="R221" i="17"/>
  <c r="R220" i="17"/>
  <c r="R219" i="17"/>
  <c r="R218" i="17"/>
  <c r="R217" i="17"/>
  <c r="R216" i="17"/>
  <c r="R215" i="17"/>
  <c r="R214" i="17"/>
  <c r="R213" i="17"/>
  <c r="R212" i="17"/>
  <c r="R211" i="17"/>
  <c r="R210" i="17"/>
  <c r="R209" i="17"/>
  <c r="R208" i="17"/>
  <c r="R207" i="17"/>
  <c r="R206" i="17"/>
  <c r="R205" i="17"/>
  <c r="R204" i="17"/>
  <c r="R203" i="17"/>
  <c r="R202" i="17"/>
  <c r="R201" i="17"/>
  <c r="R200" i="17"/>
  <c r="R199" i="17"/>
  <c r="R198" i="17"/>
  <c r="R197" i="17"/>
  <c r="R196" i="17"/>
  <c r="R195" i="17"/>
  <c r="R194" i="17"/>
  <c r="R193" i="17"/>
  <c r="R192" i="17"/>
  <c r="R191" i="17"/>
  <c r="R190" i="17"/>
  <c r="R189" i="17"/>
  <c r="R188" i="17"/>
  <c r="R187" i="17"/>
  <c r="R186" i="17"/>
  <c r="R185" i="17"/>
  <c r="R184" i="17"/>
  <c r="R183" i="17"/>
  <c r="R182" i="17"/>
  <c r="R181" i="17"/>
  <c r="R180" i="17"/>
  <c r="R179" i="17"/>
  <c r="R178" i="17"/>
  <c r="R177" i="17"/>
  <c r="R176" i="17"/>
  <c r="R175" i="17"/>
  <c r="R174" i="17"/>
  <c r="R173" i="17"/>
  <c r="R172" i="17"/>
  <c r="R171" i="17"/>
  <c r="R170" i="17"/>
  <c r="R169" i="17"/>
  <c r="R168" i="17"/>
  <c r="R167" i="17"/>
  <c r="R166" i="17"/>
  <c r="R165" i="17"/>
  <c r="R164" i="17"/>
  <c r="R163" i="17"/>
  <c r="R162" i="17"/>
  <c r="R161" i="17"/>
  <c r="R160" i="17"/>
  <c r="R159" i="17"/>
  <c r="R158" i="17"/>
  <c r="R157" i="17"/>
  <c r="R156" i="17"/>
  <c r="R155" i="17"/>
  <c r="R154" i="17"/>
  <c r="R153" i="17"/>
  <c r="R152" i="17"/>
  <c r="R151" i="17"/>
  <c r="R150" i="17"/>
  <c r="R149" i="17"/>
  <c r="R148" i="17"/>
  <c r="R147" i="17"/>
  <c r="R146" i="17"/>
  <c r="R145" i="17"/>
  <c r="R144" i="17"/>
  <c r="R143" i="17"/>
  <c r="R142" i="17"/>
  <c r="R141" i="17"/>
  <c r="R140" i="17"/>
  <c r="R139" i="17"/>
  <c r="R138" i="17"/>
  <c r="R137" i="17"/>
  <c r="R136" i="17"/>
  <c r="R135" i="17"/>
  <c r="R134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R121" i="17"/>
  <c r="R120" i="17"/>
  <c r="R119" i="17"/>
  <c r="R118" i="17"/>
  <c r="R117" i="17"/>
  <c r="R116" i="17"/>
  <c r="R115" i="17"/>
  <c r="R114" i="17"/>
  <c r="R113" i="17"/>
  <c r="R112" i="17"/>
  <c r="R111" i="17"/>
  <c r="R110" i="17"/>
  <c r="R109" i="17"/>
  <c r="R108" i="17"/>
  <c r="R107" i="17"/>
  <c r="R106" i="17"/>
  <c r="R105" i="17"/>
  <c r="R104" i="17"/>
  <c r="R103" i="17"/>
  <c r="R102" i="17"/>
  <c r="R101" i="17"/>
  <c r="R100" i="17"/>
  <c r="R99" i="17"/>
  <c r="R98" i="17"/>
  <c r="R9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R71" i="17"/>
  <c r="R70" i="17"/>
  <c r="R69" i="17"/>
  <c r="R68" i="17"/>
  <c r="R67" i="17"/>
  <c r="R66" i="17"/>
  <c r="R65" i="17"/>
  <c r="R64" i="17"/>
  <c r="R63" i="17"/>
  <c r="R62" i="17"/>
  <c r="R61" i="17"/>
  <c r="R60" i="17"/>
  <c r="R59" i="17"/>
  <c r="R58" i="17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U411" i="17"/>
  <c r="U437" i="17"/>
  <c r="U436" i="17"/>
  <c r="U435" i="17"/>
  <c r="U434" i="17"/>
  <c r="U433" i="17"/>
  <c r="U432" i="17"/>
  <c r="U431" i="17"/>
  <c r="U430" i="17"/>
  <c r="U429" i="17"/>
  <c r="U428" i="17"/>
  <c r="U427" i="17"/>
  <c r="U426" i="17"/>
  <c r="U425" i="17"/>
  <c r="U424" i="17"/>
  <c r="U423" i="17"/>
  <c r="U422" i="17"/>
  <c r="U421" i="17"/>
  <c r="U420" i="17"/>
  <c r="U419" i="17"/>
  <c r="U418" i="17"/>
  <c r="U417" i="17"/>
  <c r="U416" i="17"/>
  <c r="U415" i="17"/>
  <c r="U414" i="17"/>
  <c r="U413" i="17"/>
  <c r="U412" i="17"/>
  <c r="U410" i="17"/>
  <c r="U409" i="17"/>
  <c r="U408" i="17"/>
  <c r="U407" i="17"/>
  <c r="U406" i="17"/>
  <c r="U405" i="17"/>
  <c r="U404" i="17"/>
  <c r="U403" i="17"/>
  <c r="U402" i="17"/>
  <c r="U401" i="17"/>
  <c r="U400" i="17"/>
  <c r="U399" i="17"/>
  <c r="U398" i="17"/>
  <c r="U397" i="17"/>
  <c r="U396" i="17"/>
  <c r="U395" i="17"/>
  <c r="U394" i="17"/>
  <c r="U393" i="17"/>
  <c r="U392" i="17"/>
  <c r="U391" i="17"/>
  <c r="U390" i="17"/>
  <c r="U389" i="17"/>
  <c r="U388" i="17"/>
  <c r="U387" i="17"/>
  <c r="U386" i="17"/>
  <c r="U385" i="17"/>
  <c r="U384" i="17"/>
  <c r="U383" i="17"/>
  <c r="U382" i="17"/>
  <c r="U381" i="17"/>
  <c r="U380" i="17"/>
  <c r="U379" i="17"/>
  <c r="U378" i="17"/>
  <c r="U377" i="17"/>
  <c r="U376" i="17"/>
  <c r="U375" i="17"/>
  <c r="U374" i="17"/>
  <c r="U373" i="17"/>
  <c r="U372" i="17"/>
  <c r="U371" i="17"/>
  <c r="U370" i="17"/>
  <c r="U369" i="17"/>
  <c r="U368" i="17"/>
  <c r="U367" i="17"/>
  <c r="U366" i="17"/>
  <c r="U365" i="17"/>
  <c r="U364" i="17"/>
  <c r="U363" i="17"/>
  <c r="U362" i="17"/>
  <c r="U361" i="17"/>
  <c r="U360" i="17"/>
  <c r="U359" i="17"/>
  <c r="U358" i="17"/>
  <c r="U357" i="17"/>
  <c r="U356" i="17"/>
  <c r="U355" i="17"/>
  <c r="U354" i="17"/>
  <c r="U353" i="17"/>
  <c r="U352" i="17"/>
  <c r="U351" i="17"/>
  <c r="U350" i="17"/>
  <c r="U349" i="17"/>
  <c r="U348" i="17"/>
  <c r="U347" i="17"/>
  <c r="U346" i="17"/>
  <c r="U345" i="17"/>
  <c r="U344" i="17"/>
  <c r="U343" i="17"/>
  <c r="U342" i="17"/>
  <c r="U340" i="17"/>
  <c r="U339" i="17"/>
  <c r="U338" i="17"/>
  <c r="U337" i="17"/>
  <c r="U336" i="17"/>
  <c r="U335" i="17"/>
  <c r="U334" i="17"/>
  <c r="U333" i="17"/>
  <c r="U332" i="17"/>
  <c r="U331" i="17"/>
  <c r="U330" i="17"/>
  <c r="U329" i="17"/>
  <c r="U328" i="17"/>
  <c r="U327" i="17"/>
  <c r="U326" i="17"/>
  <c r="U325" i="17"/>
  <c r="U324" i="17"/>
  <c r="U323" i="17"/>
  <c r="U322" i="17"/>
  <c r="U321" i="17"/>
  <c r="U320" i="17"/>
  <c r="U319" i="17"/>
  <c r="U318" i="17"/>
  <c r="U317" i="17"/>
  <c r="U316" i="17"/>
  <c r="U315" i="17"/>
  <c r="U314" i="17"/>
  <c r="U313" i="17"/>
  <c r="U312" i="17"/>
  <c r="U311" i="17"/>
  <c r="U310" i="17"/>
  <c r="U309" i="17"/>
  <c r="U308" i="17"/>
  <c r="U307" i="17"/>
  <c r="U306" i="17"/>
  <c r="U305" i="17"/>
  <c r="U304" i="17"/>
  <c r="U303" i="17"/>
  <c r="U302" i="17"/>
  <c r="U301" i="17"/>
  <c r="U300" i="17"/>
  <c r="U299" i="17"/>
  <c r="U298" i="17"/>
  <c r="U297" i="17"/>
  <c r="U296" i="17"/>
  <c r="U295" i="17"/>
  <c r="U294" i="17"/>
  <c r="U293" i="17"/>
  <c r="U292" i="17"/>
  <c r="U291" i="17"/>
  <c r="U290" i="17"/>
  <c r="U289" i="17"/>
  <c r="U288" i="17"/>
  <c r="U287" i="17"/>
  <c r="U286" i="17"/>
  <c r="U285" i="17"/>
  <c r="U284" i="17"/>
  <c r="U283" i="17"/>
  <c r="U282" i="17"/>
  <c r="U281" i="17"/>
  <c r="U280" i="17"/>
  <c r="U279" i="17"/>
  <c r="U278" i="17"/>
  <c r="U277" i="17"/>
  <c r="U276" i="17"/>
  <c r="U275" i="17"/>
  <c r="U274" i="17"/>
  <c r="U273" i="17"/>
  <c r="U272" i="17"/>
  <c r="U271" i="17"/>
  <c r="U270" i="17"/>
  <c r="U269" i="17"/>
  <c r="U268" i="17"/>
  <c r="U267" i="17"/>
  <c r="U266" i="17"/>
  <c r="U265" i="17"/>
  <c r="U264" i="17"/>
  <c r="U263" i="17"/>
  <c r="U262" i="17"/>
  <c r="U261" i="17"/>
  <c r="U260" i="17"/>
  <c r="U259" i="17"/>
  <c r="U258" i="17"/>
  <c r="U257" i="17"/>
  <c r="U256" i="17"/>
  <c r="U255" i="17"/>
  <c r="U254" i="17"/>
  <c r="U253" i="17"/>
  <c r="U252" i="17"/>
  <c r="U251" i="17"/>
  <c r="U250" i="17"/>
  <c r="U249" i="17"/>
  <c r="U248" i="17"/>
  <c r="U247" i="17"/>
  <c r="U246" i="17"/>
  <c r="U245" i="17"/>
  <c r="U244" i="17"/>
  <c r="U243" i="17"/>
  <c r="U242" i="17"/>
  <c r="U241" i="17"/>
  <c r="U240" i="17"/>
  <c r="U239" i="17"/>
  <c r="U238" i="17"/>
  <c r="U237" i="17"/>
  <c r="U236" i="17"/>
  <c r="U235" i="17"/>
  <c r="U234" i="17"/>
  <c r="U233" i="17"/>
  <c r="U232" i="17"/>
  <c r="U231" i="17"/>
  <c r="U230" i="17"/>
  <c r="U229" i="17"/>
  <c r="U228" i="17"/>
  <c r="U227" i="17"/>
  <c r="U226" i="17"/>
  <c r="U225" i="17"/>
  <c r="U224" i="17"/>
  <c r="U223" i="17"/>
  <c r="U222" i="17"/>
  <c r="U221" i="17"/>
  <c r="U220" i="17"/>
  <c r="U219" i="17"/>
  <c r="U218" i="17"/>
  <c r="U217" i="17"/>
  <c r="U216" i="17"/>
  <c r="U215" i="17"/>
  <c r="U214" i="17"/>
  <c r="U213" i="17"/>
  <c r="U212" i="17"/>
  <c r="U211" i="17"/>
  <c r="U210" i="17"/>
  <c r="U209" i="17"/>
  <c r="U208" i="17"/>
  <c r="U207" i="17"/>
  <c r="U206" i="17"/>
  <c r="U205" i="17"/>
  <c r="U204" i="17"/>
  <c r="U203" i="17"/>
  <c r="U202" i="17"/>
  <c r="U201" i="17"/>
  <c r="U200" i="17"/>
  <c r="U199" i="17"/>
  <c r="U198" i="17"/>
  <c r="U197" i="17"/>
  <c r="U196" i="17"/>
  <c r="U195" i="17"/>
  <c r="U194" i="17"/>
  <c r="U193" i="17"/>
  <c r="U192" i="17"/>
  <c r="U191" i="17"/>
  <c r="U190" i="17"/>
  <c r="U189" i="17"/>
  <c r="U188" i="17"/>
  <c r="U187" i="17"/>
  <c r="U186" i="17"/>
  <c r="U185" i="17"/>
  <c r="U184" i="17"/>
  <c r="U183" i="17"/>
  <c r="U182" i="17"/>
  <c r="U181" i="17"/>
  <c r="U180" i="17"/>
  <c r="U179" i="17"/>
  <c r="U178" i="17"/>
  <c r="U177" i="17"/>
  <c r="U176" i="17"/>
  <c r="U175" i="17"/>
  <c r="U174" i="17"/>
  <c r="U173" i="17"/>
  <c r="U172" i="17"/>
  <c r="U171" i="17"/>
  <c r="U170" i="17"/>
  <c r="U169" i="17"/>
  <c r="U168" i="17"/>
  <c r="U167" i="17"/>
  <c r="U166" i="17"/>
  <c r="U165" i="17"/>
  <c r="U164" i="17"/>
  <c r="U163" i="17"/>
  <c r="U162" i="17"/>
  <c r="U161" i="17"/>
  <c r="U160" i="17"/>
  <c r="U159" i="17"/>
  <c r="U158" i="17"/>
  <c r="U157" i="17"/>
  <c r="U156" i="17"/>
  <c r="U155" i="17"/>
  <c r="U154" i="17"/>
  <c r="U153" i="17"/>
  <c r="U152" i="17"/>
  <c r="U151" i="17"/>
  <c r="U150" i="17"/>
  <c r="U149" i="17"/>
  <c r="U148" i="17"/>
  <c r="U147" i="17"/>
  <c r="U146" i="17"/>
  <c r="U145" i="17"/>
  <c r="U144" i="17"/>
  <c r="U143" i="17"/>
  <c r="U142" i="17"/>
  <c r="U141" i="17"/>
  <c r="U140" i="17"/>
  <c r="U139" i="17"/>
  <c r="U138" i="17"/>
  <c r="U137" i="17"/>
  <c r="U136" i="17"/>
  <c r="U135" i="17"/>
  <c r="U134" i="17"/>
  <c r="U133" i="17"/>
  <c r="U132" i="17"/>
  <c r="U131" i="17"/>
  <c r="U130" i="17"/>
  <c r="U129" i="17"/>
  <c r="U128" i="17"/>
  <c r="U127" i="17"/>
  <c r="U126" i="17"/>
  <c r="U125" i="17"/>
  <c r="U124" i="17"/>
  <c r="U123" i="17"/>
  <c r="U122" i="17"/>
  <c r="U121" i="17"/>
  <c r="U120" i="17"/>
  <c r="U119" i="17"/>
  <c r="U118" i="17"/>
  <c r="U117" i="17"/>
  <c r="U116" i="17"/>
  <c r="U115" i="17"/>
  <c r="U114" i="17"/>
  <c r="U113" i="17"/>
  <c r="U112" i="17"/>
  <c r="U111" i="17"/>
  <c r="U110" i="17"/>
  <c r="U109" i="17"/>
  <c r="U108" i="17"/>
  <c r="U107" i="17"/>
  <c r="U106" i="17"/>
  <c r="U105" i="17"/>
  <c r="U104" i="17"/>
  <c r="U103" i="17"/>
  <c r="U102" i="17"/>
  <c r="U101" i="17"/>
  <c r="U100" i="17"/>
  <c r="U99" i="17"/>
  <c r="U98" i="17"/>
  <c r="U97" i="17"/>
  <c r="U96" i="17"/>
  <c r="U95" i="17"/>
  <c r="U94" i="17"/>
  <c r="U93" i="17"/>
  <c r="U92" i="17"/>
  <c r="U91" i="17"/>
  <c r="U90" i="17"/>
  <c r="U89" i="17"/>
  <c r="U88" i="17"/>
  <c r="U87" i="17"/>
  <c r="U86" i="17"/>
  <c r="U85" i="17"/>
  <c r="U84" i="17"/>
  <c r="U83" i="17"/>
  <c r="U82" i="17"/>
  <c r="U81" i="17"/>
  <c r="U80" i="17"/>
  <c r="U79" i="17"/>
  <c r="U78" i="17"/>
  <c r="U77" i="17"/>
  <c r="U76" i="17"/>
  <c r="U75" i="17"/>
  <c r="U74" i="17"/>
  <c r="U73" i="17"/>
  <c r="U72" i="17"/>
  <c r="U71" i="17"/>
  <c r="U70" i="17"/>
  <c r="U69" i="17"/>
  <c r="U68" i="17"/>
  <c r="U67" i="17"/>
  <c r="U66" i="17"/>
  <c r="U65" i="17"/>
  <c r="U64" i="17"/>
  <c r="U63" i="17"/>
  <c r="U62" i="17"/>
  <c r="U61" i="17"/>
  <c r="U60" i="17"/>
  <c r="U59" i="17"/>
  <c r="U58" i="17"/>
  <c r="U57" i="17"/>
  <c r="U56" i="17"/>
  <c r="U55" i="17"/>
  <c r="U54" i="17"/>
  <c r="U53" i="17"/>
  <c r="U52" i="17"/>
  <c r="U51" i="17"/>
  <c r="U50" i="17"/>
  <c r="U49" i="17"/>
  <c r="U48" i="17"/>
  <c r="U47" i="17"/>
  <c r="U46" i="17"/>
  <c r="U45" i="17"/>
  <c r="U44" i="17"/>
  <c r="U43" i="17"/>
  <c r="U42" i="17"/>
  <c r="U41" i="17"/>
  <c r="U40" i="17"/>
  <c r="U39" i="17"/>
  <c r="U38" i="17"/>
  <c r="U37" i="17"/>
  <c r="U36" i="17"/>
  <c r="U35" i="17"/>
  <c r="U34" i="17"/>
  <c r="U33" i="17"/>
  <c r="U32" i="17"/>
  <c r="U31" i="17"/>
  <c r="U30" i="17"/>
  <c r="U29" i="17"/>
  <c r="U28" i="17"/>
  <c r="U27" i="17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T437" i="17"/>
  <c r="T436" i="17"/>
  <c r="T435" i="17"/>
  <c r="T434" i="17"/>
  <c r="T433" i="17"/>
  <c r="T432" i="17"/>
  <c r="T431" i="17"/>
  <c r="T430" i="17"/>
  <c r="T429" i="17"/>
  <c r="T428" i="17"/>
  <c r="T427" i="17"/>
  <c r="T426" i="17"/>
  <c r="T425" i="17"/>
  <c r="T424" i="17"/>
  <c r="T423" i="17"/>
  <c r="T422" i="17"/>
  <c r="T421" i="17"/>
  <c r="T420" i="17"/>
  <c r="T419" i="17"/>
  <c r="T418" i="17"/>
  <c r="T417" i="17"/>
  <c r="T416" i="17"/>
  <c r="T415" i="17"/>
  <c r="T414" i="17"/>
  <c r="T413" i="17"/>
  <c r="T412" i="17"/>
  <c r="T411" i="17"/>
  <c r="T410" i="17"/>
  <c r="T409" i="17"/>
  <c r="T408" i="17"/>
  <c r="T407" i="17"/>
  <c r="T406" i="17"/>
  <c r="T405" i="17"/>
  <c r="T404" i="17"/>
  <c r="T403" i="17"/>
  <c r="T402" i="17"/>
  <c r="T401" i="17"/>
  <c r="T400" i="17"/>
  <c r="T399" i="17"/>
  <c r="T398" i="17"/>
  <c r="T397" i="17"/>
  <c r="T396" i="17"/>
  <c r="T395" i="17"/>
  <c r="T394" i="17"/>
  <c r="T393" i="17"/>
  <c r="T392" i="17"/>
  <c r="T391" i="17"/>
  <c r="T390" i="17"/>
  <c r="T389" i="17"/>
  <c r="T388" i="17"/>
  <c r="T387" i="17"/>
  <c r="T386" i="17"/>
  <c r="T385" i="17"/>
  <c r="T384" i="17"/>
  <c r="T383" i="17"/>
  <c r="T382" i="17"/>
  <c r="T381" i="17"/>
  <c r="T380" i="17"/>
  <c r="T379" i="17"/>
  <c r="T378" i="17"/>
  <c r="T377" i="17"/>
  <c r="T376" i="17"/>
  <c r="T375" i="17"/>
  <c r="T374" i="17"/>
  <c r="T373" i="17"/>
  <c r="T372" i="17"/>
  <c r="T371" i="17"/>
  <c r="T370" i="17"/>
  <c r="T369" i="17"/>
  <c r="T368" i="17"/>
  <c r="T367" i="17"/>
  <c r="T366" i="17"/>
  <c r="T365" i="17"/>
  <c r="T364" i="17"/>
  <c r="T363" i="17"/>
  <c r="T362" i="17"/>
  <c r="T361" i="17"/>
  <c r="T360" i="17"/>
  <c r="T359" i="17"/>
  <c r="T358" i="17"/>
  <c r="T357" i="17"/>
  <c r="T356" i="17"/>
  <c r="T355" i="17"/>
  <c r="T354" i="17"/>
  <c r="T353" i="17"/>
  <c r="T352" i="17"/>
  <c r="T351" i="17"/>
  <c r="T350" i="17"/>
  <c r="T349" i="17"/>
  <c r="T348" i="17"/>
  <c r="T347" i="17"/>
  <c r="T346" i="17"/>
  <c r="T345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9" i="17"/>
  <c r="T298" i="17"/>
  <c r="T297" i="17"/>
  <c r="T296" i="17"/>
  <c r="T295" i="17"/>
  <c r="T294" i="17"/>
  <c r="T293" i="17"/>
  <c r="T292" i="17"/>
  <c r="T291" i="17"/>
  <c r="T290" i="17"/>
  <c r="T289" i="17"/>
  <c r="T288" i="17"/>
  <c r="T287" i="17"/>
  <c r="T286" i="17"/>
  <c r="T285" i="17"/>
  <c r="T284" i="17"/>
  <c r="T283" i="17"/>
  <c r="T282" i="17"/>
  <c r="T281" i="17"/>
  <c r="T280" i="17"/>
  <c r="T279" i="17"/>
  <c r="T278" i="17"/>
  <c r="T277" i="17"/>
  <c r="T276" i="17"/>
  <c r="T275" i="17"/>
  <c r="T274" i="17"/>
  <c r="T273" i="17"/>
  <c r="T272" i="17"/>
  <c r="T271" i="17"/>
  <c r="T270" i="17"/>
  <c r="T269" i="17"/>
  <c r="T268" i="17"/>
  <c r="T267" i="17"/>
  <c r="T266" i="17"/>
  <c r="T265" i="17"/>
  <c r="T264" i="17"/>
  <c r="T263" i="17"/>
  <c r="T262" i="17"/>
  <c r="T261" i="17"/>
  <c r="T260" i="17"/>
  <c r="T259" i="17"/>
  <c r="T258" i="17"/>
  <c r="T257" i="17"/>
  <c r="T256" i="17"/>
  <c r="T255" i="17"/>
  <c r="T254" i="17"/>
  <c r="T253" i="17"/>
  <c r="T252" i="17"/>
  <c r="T251" i="17"/>
  <c r="T250" i="17"/>
  <c r="T249" i="17"/>
  <c r="T248" i="17"/>
  <c r="T247" i="17"/>
  <c r="T246" i="17"/>
  <c r="T245" i="17"/>
  <c r="T244" i="17"/>
  <c r="T243" i="17"/>
  <c r="T242" i="17"/>
  <c r="T241" i="17"/>
  <c r="T240" i="17"/>
  <c r="T239" i="17"/>
  <c r="T238" i="17"/>
  <c r="T237" i="17"/>
  <c r="T236" i="17"/>
  <c r="T235" i="17"/>
  <c r="T234" i="17"/>
  <c r="T233" i="17"/>
  <c r="T232" i="17"/>
  <c r="T231" i="17"/>
  <c r="T230" i="17"/>
  <c r="T229" i="17"/>
  <c r="T228" i="17"/>
  <c r="T227" i="17"/>
  <c r="T226" i="17"/>
  <c r="T225" i="17"/>
  <c r="T224" i="17"/>
  <c r="T223" i="17"/>
  <c r="T222" i="17"/>
  <c r="T221" i="17"/>
  <c r="T220" i="17"/>
  <c r="T219" i="17"/>
  <c r="T218" i="17"/>
  <c r="T217" i="17"/>
  <c r="T216" i="17"/>
  <c r="T215" i="17"/>
  <c r="T214" i="17"/>
  <c r="T213" i="17"/>
  <c r="T212" i="17"/>
  <c r="T211" i="17"/>
  <c r="T210" i="17"/>
  <c r="T209" i="17"/>
  <c r="T208" i="17"/>
  <c r="T207" i="17"/>
  <c r="T206" i="17"/>
  <c r="T205" i="17"/>
  <c r="T204" i="17"/>
  <c r="T203" i="17"/>
  <c r="T202" i="17"/>
  <c r="T201" i="17"/>
  <c r="T200" i="17"/>
  <c r="T199" i="17"/>
  <c r="T198" i="17"/>
  <c r="T197" i="17"/>
  <c r="T196" i="17"/>
  <c r="T195" i="17"/>
  <c r="T194" i="17"/>
  <c r="T193" i="17"/>
  <c r="T192" i="17"/>
  <c r="T191" i="17"/>
  <c r="T190" i="17"/>
  <c r="T189" i="17"/>
  <c r="T188" i="17"/>
  <c r="T187" i="17"/>
  <c r="T186" i="17"/>
  <c r="T185" i="17"/>
  <c r="T184" i="17"/>
  <c r="T183" i="17"/>
  <c r="T182" i="17"/>
  <c r="T181" i="17"/>
  <c r="T180" i="17"/>
  <c r="T179" i="17"/>
  <c r="T178" i="17"/>
  <c r="T177" i="17"/>
  <c r="T176" i="17"/>
  <c r="T175" i="17"/>
  <c r="T174" i="17"/>
  <c r="T173" i="17"/>
  <c r="T172" i="17"/>
  <c r="T171" i="17"/>
  <c r="T170" i="17"/>
  <c r="T169" i="17"/>
  <c r="T168" i="17"/>
  <c r="T167" i="17"/>
  <c r="T166" i="17"/>
  <c r="T165" i="17"/>
  <c r="T164" i="17"/>
  <c r="T163" i="17"/>
  <c r="T162" i="17"/>
  <c r="T161" i="17"/>
  <c r="T160" i="17"/>
  <c r="T159" i="17"/>
  <c r="T158" i="17"/>
  <c r="T157" i="17"/>
  <c r="T156" i="17"/>
  <c r="T155" i="17"/>
  <c r="T154" i="17"/>
  <c r="T153" i="17"/>
  <c r="T152" i="17"/>
  <c r="T151" i="17"/>
  <c r="T150" i="17"/>
  <c r="T149" i="17"/>
  <c r="T148" i="17"/>
  <c r="T147" i="17"/>
  <c r="T146" i="17"/>
  <c r="T145" i="17"/>
  <c r="T144" i="17"/>
  <c r="T143" i="17"/>
  <c r="T142" i="17"/>
  <c r="T141" i="17"/>
  <c r="T140" i="17"/>
  <c r="T139" i="17"/>
  <c r="T138" i="17"/>
  <c r="T137" i="17"/>
  <c r="T136" i="17"/>
  <c r="T135" i="17"/>
  <c r="T134" i="17"/>
  <c r="T133" i="17"/>
  <c r="T132" i="17"/>
  <c r="T131" i="17"/>
  <c r="T130" i="17"/>
  <c r="T129" i="17"/>
  <c r="T128" i="17"/>
  <c r="T127" i="17"/>
  <c r="T126" i="17"/>
  <c r="T125" i="17"/>
  <c r="T124" i="17"/>
  <c r="T123" i="17"/>
  <c r="T122" i="17"/>
  <c r="T121" i="17"/>
  <c r="T120" i="17"/>
  <c r="T119" i="17"/>
  <c r="T118" i="17"/>
  <c r="T117" i="17"/>
  <c r="T116" i="17"/>
  <c r="T115" i="17"/>
  <c r="T114" i="17"/>
  <c r="T113" i="17"/>
  <c r="T112" i="17"/>
  <c r="T111" i="17"/>
  <c r="T110" i="17"/>
  <c r="T109" i="17"/>
  <c r="T108" i="17"/>
  <c r="T107" i="17"/>
  <c r="T106" i="17"/>
  <c r="T105" i="17"/>
  <c r="T104" i="17"/>
  <c r="T103" i="17"/>
  <c r="T102" i="17"/>
  <c r="T101" i="17"/>
  <c r="T100" i="17"/>
  <c r="T99" i="17"/>
  <c r="T98" i="17"/>
  <c r="T97" i="17"/>
  <c r="T96" i="17"/>
  <c r="T95" i="17"/>
  <c r="T94" i="17"/>
  <c r="T93" i="17"/>
  <c r="T92" i="17"/>
  <c r="T91" i="17"/>
  <c r="T90" i="17"/>
  <c r="T89" i="17"/>
  <c r="T88" i="17"/>
  <c r="T87" i="17"/>
  <c r="T86" i="17"/>
  <c r="T85" i="17"/>
  <c r="T84" i="17"/>
  <c r="T83" i="17"/>
  <c r="T82" i="17"/>
  <c r="T81" i="17"/>
  <c r="T80" i="17"/>
  <c r="T79" i="17"/>
  <c r="T78" i="17"/>
  <c r="T77" i="17"/>
  <c r="T76" i="17"/>
  <c r="T75" i="17"/>
  <c r="T74" i="17"/>
  <c r="T73" i="17"/>
  <c r="T72" i="17"/>
  <c r="T71" i="17"/>
  <c r="T70" i="17"/>
  <c r="T69" i="17"/>
  <c r="T68" i="17"/>
  <c r="T67" i="17"/>
  <c r="T66" i="17"/>
  <c r="T65" i="17"/>
  <c r="T64" i="17"/>
  <c r="T63" i="17"/>
  <c r="T62" i="17"/>
  <c r="T61" i="17"/>
  <c r="T60" i="17"/>
  <c r="T59" i="17"/>
  <c r="T58" i="17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4" i="17"/>
  <c r="E439" i="17"/>
  <c r="J415" i="17"/>
  <c r="S415" i="17" s="1"/>
  <c r="S216" i="17"/>
  <c r="M439" i="17" l="1"/>
  <c r="S418" i="17"/>
  <c r="J420" i="17"/>
  <c r="S420" i="17" s="1"/>
  <c r="S419" i="17"/>
  <c r="S382" i="17"/>
  <c r="S357" i="17"/>
  <c r="S217" i="17"/>
  <c r="S52" i="17"/>
  <c r="I52" i="17"/>
  <c r="S196" i="17"/>
  <c r="I196" i="17"/>
  <c r="S408" i="17"/>
  <c r="S91" i="17"/>
  <c r="I91" i="17"/>
  <c r="S73" i="17"/>
  <c r="S437" i="17"/>
  <c r="S436" i="17"/>
  <c r="S435" i="17"/>
  <c r="S434" i="17"/>
  <c r="S433" i="17"/>
  <c r="S432" i="17"/>
  <c r="I432" i="17"/>
  <c r="S431" i="17"/>
  <c r="S430" i="17"/>
  <c r="I430" i="17"/>
  <c r="S428" i="17"/>
  <c r="I428" i="17"/>
  <c r="S426" i="17"/>
  <c r="X390" i="17"/>
  <c r="S413" i="17"/>
  <c r="I413" i="17"/>
  <c r="X389" i="17"/>
  <c r="S412" i="17"/>
  <c r="I412" i="17"/>
  <c r="X388" i="17"/>
  <c r="S407" i="17"/>
  <c r="S406" i="17"/>
  <c r="J405" i="17"/>
  <c r="S405" i="17" s="1"/>
  <c r="S404" i="17"/>
  <c r="S403" i="17"/>
  <c r="J402" i="17"/>
  <c r="S402" i="17" s="1"/>
  <c r="S401" i="17"/>
  <c r="S400" i="17"/>
  <c r="S399" i="17"/>
  <c r="S398" i="17"/>
  <c r="I398" i="17"/>
  <c r="J397" i="17"/>
  <c r="S397" i="17" s="1"/>
  <c r="I397" i="17"/>
  <c r="J396" i="17"/>
  <c r="S396" i="17" s="1"/>
  <c r="J395" i="17"/>
  <c r="S395" i="17" s="1"/>
  <c r="S394" i="17"/>
  <c r="I394" i="17"/>
  <c r="S393" i="17"/>
  <c r="J392" i="17"/>
  <c r="S392" i="17" s="1"/>
  <c r="J391" i="17"/>
  <c r="S391" i="17" s="1"/>
  <c r="I391" i="17"/>
  <c r="S390" i="17"/>
  <c r="I390" i="17"/>
  <c r="S389" i="17"/>
  <c r="S388" i="17"/>
  <c r="I388" i="17"/>
  <c r="J387" i="17"/>
  <c r="S387" i="17" s="1"/>
  <c r="I387" i="17"/>
  <c r="J386" i="17"/>
  <c r="S386" i="17" s="1"/>
  <c r="I386" i="17"/>
  <c r="S385" i="17"/>
  <c r="I385" i="17"/>
  <c r="X366" i="17"/>
  <c r="S384" i="17"/>
  <c r="J383" i="17"/>
  <c r="S383" i="17" s="1"/>
  <c r="I383" i="17"/>
  <c r="S381" i="17"/>
  <c r="I381" i="17"/>
  <c r="S380" i="17"/>
  <c r="I380" i="17"/>
  <c r="J379" i="17"/>
  <c r="S379" i="17" s="1"/>
  <c r="I379" i="17"/>
  <c r="J378" i="17"/>
  <c r="S378" i="17" s="1"/>
  <c r="I378" i="17"/>
  <c r="J377" i="17"/>
  <c r="S377" i="17" s="1"/>
  <c r="J376" i="17"/>
  <c r="S376" i="17" s="1"/>
  <c r="I376" i="17"/>
  <c r="J375" i="17"/>
  <c r="S375" i="17" s="1"/>
  <c r="I375" i="17"/>
  <c r="J374" i="17"/>
  <c r="S374" i="17" s="1"/>
  <c r="J373" i="17"/>
  <c r="S373" i="17" s="1"/>
  <c r="I373" i="17"/>
  <c r="J372" i="17"/>
  <c r="S372" i="17" s="1"/>
  <c r="I372" i="17"/>
  <c r="S371" i="17"/>
  <c r="J370" i="17"/>
  <c r="S370" i="17" s="1"/>
  <c r="I370" i="17"/>
  <c r="S369" i="17"/>
  <c r="I369" i="17"/>
  <c r="S368" i="17"/>
  <c r="X350" i="17"/>
  <c r="S367" i="17"/>
  <c r="I367" i="17"/>
  <c r="S366" i="17"/>
  <c r="I366" i="17"/>
  <c r="S365" i="17"/>
  <c r="S364" i="17"/>
  <c r="S363" i="17"/>
  <c r="S362" i="17" l="1"/>
  <c r="I362" i="17"/>
  <c r="S361" i="17"/>
  <c r="I361" i="17"/>
  <c r="X343" i="17"/>
  <c r="S360" i="17"/>
  <c r="S359" i="17"/>
  <c r="S358" i="17"/>
  <c r="I358" i="17"/>
  <c r="X340" i="17"/>
  <c r="S356" i="17"/>
  <c r="I356" i="17"/>
  <c r="S355" i="17"/>
  <c r="S354" i="17"/>
  <c r="I354" i="17"/>
  <c r="X337" i="17"/>
  <c r="S353" i="17"/>
  <c r="S352" i="17"/>
  <c r="I352" i="17"/>
  <c r="S351" i="17"/>
  <c r="I351" i="17"/>
  <c r="S350" i="17"/>
  <c r="I350" i="17"/>
  <c r="S349" i="17"/>
  <c r="I349" i="17"/>
  <c r="S348" i="17"/>
  <c r="I348" i="17"/>
  <c r="S347" i="17"/>
  <c r="I347" i="17"/>
  <c r="X330" i="17"/>
  <c r="S346" i="17"/>
  <c r="S345" i="17"/>
  <c r="I345" i="17"/>
  <c r="S344" i="17"/>
  <c r="I344" i="17"/>
  <c r="S343" i="17"/>
  <c r="I343" i="17"/>
  <c r="S342" i="17"/>
  <c r="I342" i="17"/>
  <c r="U341" i="17"/>
  <c r="S341" i="17"/>
  <c r="S340" i="17"/>
  <c r="I340" i="17"/>
  <c r="X323" i="17"/>
  <c r="S339" i="17"/>
  <c r="I339" i="17"/>
  <c r="S338" i="17"/>
  <c r="I338" i="17"/>
  <c r="S337" i="17"/>
  <c r="I337" i="17"/>
  <c r="X320" i="17"/>
  <c r="S336" i="17"/>
  <c r="X319" i="17"/>
  <c r="S335" i="17"/>
  <c r="S334" i="17"/>
  <c r="I334" i="17"/>
  <c r="S333" i="17"/>
  <c r="X316" i="17"/>
  <c r="S332" i="17"/>
  <c r="S331" i="17"/>
  <c r="S330" i="17"/>
  <c r="I330" i="17"/>
  <c r="S329" i="17"/>
  <c r="S328" i="17"/>
  <c r="S327" i="17"/>
  <c r="Y310" i="17"/>
  <c r="X310" i="17"/>
  <c r="S326" i="17"/>
  <c r="I326" i="17"/>
  <c r="Y309" i="17"/>
  <c r="X309" i="17"/>
  <c r="S325" i="17"/>
  <c r="Y308" i="17"/>
  <c r="X308" i="17"/>
  <c r="S324" i="17"/>
  <c r="I324" i="17"/>
  <c r="Y307" i="17"/>
  <c r="X307" i="17"/>
  <c r="S323" i="17"/>
  <c r="I323" i="17"/>
  <c r="Y306" i="17"/>
  <c r="X306" i="17"/>
  <c r="S322" i="17"/>
  <c r="Y305" i="17"/>
  <c r="X305" i="17"/>
  <c r="S321" i="17"/>
  <c r="Y304" i="17"/>
  <c r="X304" i="17"/>
  <c r="S320" i="17"/>
  <c r="I320" i="17"/>
  <c r="Y303" i="17"/>
  <c r="X303" i="17"/>
  <c r="S319" i="17"/>
  <c r="I319" i="17"/>
  <c r="Y302" i="17"/>
  <c r="X302" i="17"/>
  <c r="S318" i="17"/>
  <c r="I318" i="17"/>
  <c r="Y301" i="17"/>
  <c r="X301" i="17"/>
  <c r="S317" i="17"/>
  <c r="I317" i="17"/>
  <c r="Y300" i="17"/>
  <c r="X300" i="17"/>
  <c r="S316" i="17"/>
  <c r="I316" i="17"/>
  <c r="Y299" i="17"/>
  <c r="X299" i="17"/>
  <c r="S315" i="17"/>
  <c r="I315" i="17"/>
  <c r="Y298" i="17"/>
  <c r="X298" i="17"/>
  <c r="S314" i="17"/>
  <c r="I314" i="17"/>
  <c r="Y297" i="17"/>
  <c r="X297" i="17"/>
  <c r="S313" i="17"/>
  <c r="I313" i="17"/>
  <c r="Y296" i="17"/>
  <c r="X296" i="17"/>
  <c r="S312" i="17"/>
  <c r="I312" i="17"/>
  <c r="Y295" i="17"/>
  <c r="X295" i="17"/>
  <c r="S311" i="17"/>
  <c r="I311" i="17"/>
  <c r="S310" i="17"/>
  <c r="I310" i="17"/>
  <c r="Y294" i="17"/>
  <c r="X294" i="17"/>
  <c r="S309" i="17"/>
  <c r="I309" i="17"/>
  <c r="Y293" i="17"/>
  <c r="X293" i="17"/>
  <c r="S308" i="17"/>
  <c r="I308" i="17"/>
  <c r="Y292" i="17"/>
  <c r="X292" i="17"/>
  <c r="S307" i="17"/>
  <c r="I307" i="17"/>
  <c r="Y291" i="17"/>
  <c r="X291" i="17"/>
  <c r="S306" i="17"/>
  <c r="I306" i="17"/>
  <c r="Y290" i="17"/>
  <c r="X290" i="17"/>
  <c r="S305" i="17"/>
  <c r="I305" i="17"/>
  <c r="Y289" i="17"/>
  <c r="X289" i="17"/>
  <c r="S304" i="17"/>
  <c r="Y288" i="17"/>
  <c r="X288" i="17"/>
  <c r="S303" i="17"/>
  <c r="I303" i="17"/>
  <c r="Y287" i="17"/>
  <c r="X287" i="17"/>
  <c r="S302" i="17"/>
  <c r="I302" i="17"/>
  <c r="Y286" i="17"/>
  <c r="X286" i="17"/>
  <c r="S301" i="17"/>
  <c r="I301" i="17"/>
  <c r="Y285" i="17"/>
  <c r="X285" i="17"/>
  <c r="S300" i="17"/>
  <c r="Y284" i="17"/>
  <c r="X284" i="17"/>
  <c r="S299" i="17"/>
  <c r="Y283" i="17"/>
  <c r="X283" i="17"/>
  <c r="S298" i="17"/>
  <c r="Y282" i="17"/>
  <c r="X282" i="17"/>
  <c r="S297" i="17"/>
  <c r="I297" i="17"/>
  <c r="Y281" i="17"/>
  <c r="X281" i="17"/>
  <c r="S296" i="17"/>
  <c r="I296" i="17"/>
  <c r="Y280" i="17"/>
  <c r="X280" i="17"/>
  <c r="S294" i="17"/>
  <c r="I294" i="17"/>
  <c r="S246" i="17" l="1"/>
  <c r="S429" i="17" l="1"/>
  <c r="S427" i="17"/>
  <c r="S425" i="17"/>
  <c r="S424" i="17"/>
  <c r="S423" i="17"/>
  <c r="S422" i="17"/>
  <c r="S421" i="17"/>
  <c r="S417" i="17"/>
  <c r="S416" i="17"/>
  <c r="S414" i="17"/>
  <c r="S411" i="17"/>
  <c r="S410" i="17"/>
  <c r="S409" i="17"/>
  <c r="S295" i="17"/>
  <c r="S188" i="17"/>
  <c r="S170" i="17"/>
  <c r="S124" i="17"/>
  <c r="S95" i="17"/>
  <c r="S53" i="17"/>
  <c r="S279" i="17"/>
  <c r="S233" i="17"/>
  <c r="S232" i="17"/>
  <c r="S231" i="17"/>
  <c r="S230" i="17"/>
  <c r="S229" i="17"/>
  <c r="S228" i="17"/>
  <c r="S227" i="17"/>
  <c r="S226" i="17"/>
  <c r="S225" i="17"/>
  <c r="S223" i="17"/>
  <c r="S222" i="17"/>
  <c r="S221" i="17"/>
  <c r="S220" i="17"/>
  <c r="S219" i="17"/>
  <c r="S218" i="17"/>
  <c r="S215" i="17"/>
  <c r="S214" i="17"/>
  <c r="S213" i="17"/>
  <c r="S212" i="17"/>
  <c r="S211" i="17"/>
  <c r="S210" i="17"/>
  <c r="S209" i="17"/>
  <c r="S208" i="17"/>
  <c r="S206" i="17"/>
  <c r="S205" i="17"/>
  <c r="S204" i="17"/>
  <c r="S203" i="17"/>
  <c r="S202" i="17"/>
  <c r="S201" i="17"/>
  <c r="S200" i="17"/>
  <c r="S199" i="17"/>
  <c r="S197" i="17"/>
  <c r="S195" i="17"/>
  <c r="S194" i="17"/>
  <c r="S193" i="17"/>
  <c r="S192" i="17"/>
  <c r="S191" i="17"/>
  <c r="S190" i="17"/>
  <c r="S189" i="17"/>
  <c r="S187" i="17"/>
  <c r="S186" i="17"/>
  <c r="S184" i="17"/>
  <c r="S182" i="17"/>
  <c r="S181" i="17"/>
  <c r="S180" i="17"/>
  <c r="S179" i="17"/>
  <c r="S178" i="17"/>
  <c r="S177" i="17"/>
  <c r="S176" i="17"/>
  <c r="S175" i="17"/>
  <c r="S174" i="17"/>
  <c r="S173" i="17"/>
  <c r="S172" i="17"/>
  <c r="S171" i="17"/>
  <c r="S169" i="17"/>
  <c r="S168" i="17"/>
  <c r="S167" i="17"/>
  <c r="S165" i="17"/>
  <c r="S164" i="17"/>
  <c r="S163" i="17"/>
  <c r="S162" i="17"/>
  <c r="S161" i="17"/>
  <c r="S159" i="17"/>
  <c r="S158" i="17"/>
  <c r="S157" i="17"/>
  <c r="S156" i="17"/>
  <c r="S155" i="17"/>
  <c r="S154" i="17"/>
  <c r="S153" i="17"/>
  <c r="S152" i="17"/>
  <c r="S151" i="17"/>
  <c r="S150" i="17"/>
  <c r="S149" i="17"/>
  <c r="S148" i="17"/>
  <c r="S147" i="17"/>
  <c r="S146" i="17"/>
  <c r="S144" i="17"/>
  <c r="S143" i="17"/>
  <c r="S142" i="17"/>
  <c r="S141" i="17"/>
  <c r="S140" i="17"/>
  <c r="S139" i="17"/>
  <c r="S138" i="17"/>
  <c r="S136" i="17"/>
  <c r="S135" i="17"/>
  <c r="S134" i="17"/>
  <c r="S133" i="17"/>
  <c r="S132" i="17"/>
  <c r="S131" i="17"/>
  <c r="S130" i="17"/>
  <c r="S129" i="17"/>
  <c r="S128" i="17"/>
  <c r="S127" i="17"/>
  <c r="S126" i="17"/>
  <c r="S123" i="17"/>
  <c r="S122" i="17"/>
  <c r="S121" i="17"/>
  <c r="S120" i="17"/>
  <c r="S119" i="17"/>
  <c r="S118" i="17"/>
  <c r="S117" i="17"/>
  <c r="S116" i="17"/>
  <c r="S115" i="17"/>
  <c r="S114" i="17"/>
  <c r="S113" i="17"/>
  <c r="S112" i="17"/>
  <c r="S111" i="17"/>
  <c r="S110" i="17"/>
  <c r="S108" i="17"/>
  <c r="S107" i="17"/>
  <c r="S106" i="17"/>
  <c r="S105" i="17"/>
  <c r="S103" i="17"/>
  <c r="S102" i="17"/>
  <c r="S101" i="17"/>
  <c r="S100" i="17"/>
  <c r="S99" i="17"/>
  <c r="S98" i="17"/>
  <c r="S97" i="17"/>
  <c r="S96" i="17"/>
  <c r="S94" i="17"/>
  <c r="S93" i="17"/>
  <c r="S92" i="17"/>
  <c r="S90" i="17"/>
  <c r="S89" i="17"/>
  <c r="S88" i="17"/>
  <c r="S87" i="17"/>
  <c r="S86" i="17"/>
  <c r="S85" i="17"/>
  <c r="S84" i="17"/>
  <c r="S83" i="17"/>
  <c r="S82" i="17"/>
  <c r="S81" i="17"/>
  <c r="S80" i="17"/>
  <c r="S78" i="17"/>
  <c r="S76" i="17"/>
  <c r="S74" i="17"/>
  <c r="S72" i="17"/>
  <c r="S71" i="17"/>
  <c r="S68" i="17"/>
  <c r="S67" i="17"/>
  <c r="S66" i="17"/>
  <c r="S65" i="17"/>
  <c r="S64" i="17"/>
  <c r="S63" i="17"/>
  <c r="S62" i="17"/>
  <c r="S61" i="17"/>
  <c r="S47" i="17"/>
  <c r="S42" i="17"/>
  <c r="F439" i="17" l="1"/>
  <c r="O439" i="17"/>
  <c r="N439" i="17"/>
  <c r="L439" i="17"/>
  <c r="K439" i="17"/>
  <c r="H439" i="17"/>
  <c r="G439" i="17"/>
  <c r="V15" i="17" l="1"/>
  <c r="V16" i="17" s="1"/>
  <c r="V17" i="17" s="1"/>
  <c r="V18" i="17" s="1"/>
  <c r="V19" i="17" s="1"/>
  <c r="V20" i="17" s="1"/>
  <c r="V21" i="17" s="1"/>
  <c r="V22" i="17" s="1"/>
  <c r="V23" i="17" s="1"/>
  <c r="V24" i="17" s="1"/>
  <c r="V25" i="17" s="1"/>
  <c r="V26" i="17" s="1"/>
  <c r="V27" i="17" s="1"/>
  <c r="V28" i="17" s="1"/>
  <c r="V29" i="17" s="1"/>
  <c r="V30" i="17" s="1"/>
  <c r="V31" i="17" s="1"/>
  <c r="V32" i="17" s="1"/>
  <c r="V33" i="17" s="1"/>
  <c r="V34" i="17" s="1"/>
  <c r="V35" i="17" s="1"/>
  <c r="V36" i="17" s="1"/>
  <c r="V37" i="17" s="1"/>
  <c r="V38" i="17" s="1"/>
  <c r="V39" i="17" s="1"/>
  <c r="V40" i="17" s="1"/>
  <c r="V41" i="17" s="1"/>
  <c r="V42" i="17" s="1"/>
  <c r="V43" i="17" s="1"/>
  <c r="V44" i="17" s="1"/>
  <c r="V45" i="17" s="1"/>
  <c r="V46" i="17" s="1"/>
  <c r="V47" i="17" s="1"/>
  <c r="V48" i="17" s="1"/>
  <c r="V49" i="17" s="1"/>
  <c r="V50" i="17" s="1"/>
  <c r="V51" i="17" s="1"/>
  <c r="R14" i="17" l="1"/>
  <c r="J14" i="17"/>
  <c r="J15" i="17"/>
  <c r="S15" i="17" s="1"/>
  <c r="J16" i="17"/>
  <c r="S16" i="17" s="1"/>
  <c r="J17" i="17"/>
  <c r="S17" i="17" s="1"/>
  <c r="J18" i="17"/>
  <c r="S18" i="17" s="1"/>
  <c r="J19" i="17"/>
  <c r="S19" i="17" s="1"/>
  <c r="J20" i="17"/>
  <c r="S20" i="17" s="1"/>
  <c r="J21" i="17"/>
  <c r="S21" i="17" s="1"/>
  <c r="J22" i="17"/>
  <c r="S22" i="17" s="1"/>
  <c r="J23" i="17"/>
  <c r="S23" i="17" s="1"/>
  <c r="J24" i="17"/>
  <c r="S24" i="17" s="1"/>
  <c r="J25" i="17"/>
  <c r="S25" i="17" s="1"/>
  <c r="J26" i="17"/>
  <c r="S26" i="17" s="1"/>
  <c r="J27" i="17"/>
  <c r="S27" i="17" s="1"/>
  <c r="J28" i="17"/>
  <c r="S28" i="17" s="1"/>
  <c r="J29" i="17"/>
  <c r="S29" i="17" s="1"/>
  <c r="J30" i="17"/>
  <c r="S30" i="17" s="1"/>
  <c r="J31" i="17"/>
  <c r="S31" i="17" s="1"/>
  <c r="J32" i="17"/>
  <c r="S32" i="17" s="1"/>
  <c r="J33" i="17"/>
  <c r="S33" i="17" s="1"/>
  <c r="J34" i="17"/>
  <c r="S34" i="17" s="1"/>
  <c r="J35" i="17"/>
  <c r="S35" i="17" s="1"/>
  <c r="J36" i="17"/>
  <c r="S36" i="17" s="1"/>
  <c r="J37" i="17"/>
  <c r="S37" i="17" s="1"/>
  <c r="J38" i="17"/>
  <c r="S38" i="17" s="1"/>
  <c r="J39" i="17"/>
  <c r="S39" i="17" s="1"/>
  <c r="J40" i="17"/>
  <c r="S40" i="17" s="1"/>
  <c r="J41" i="17"/>
  <c r="S41" i="17" s="1"/>
  <c r="J43" i="17"/>
  <c r="S43" i="17" s="1"/>
  <c r="J44" i="17"/>
  <c r="S44" i="17" s="1"/>
  <c r="J45" i="17"/>
  <c r="S45" i="17" s="1"/>
  <c r="J46" i="17"/>
  <c r="S46" i="17" s="1"/>
  <c r="J48" i="17"/>
  <c r="S48" i="17" s="1"/>
  <c r="J49" i="17"/>
  <c r="S49" i="17" s="1"/>
  <c r="J50" i="17"/>
  <c r="S50" i="17" s="1"/>
  <c r="J51" i="17"/>
  <c r="S51" i="17" s="1"/>
  <c r="J54" i="17"/>
  <c r="S54" i="17" s="1"/>
  <c r="J55" i="17"/>
  <c r="S55" i="17" s="1"/>
  <c r="J56" i="17"/>
  <c r="S56" i="17" s="1"/>
  <c r="J57" i="17"/>
  <c r="S57" i="17" s="1"/>
  <c r="J58" i="17"/>
  <c r="S58" i="17" s="1"/>
  <c r="J59" i="17"/>
  <c r="S59" i="17" s="1"/>
  <c r="J60" i="17"/>
  <c r="S60" i="17" s="1"/>
  <c r="J69" i="17"/>
  <c r="S69" i="17" s="1"/>
  <c r="J70" i="17"/>
  <c r="S70" i="17" s="1"/>
  <c r="J75" i="17"/>
  <c r="S75" i="17" s="1"/>
  <c r="J77" i="17"/>
  <c r="S77" i="17" s="1"/>
  <c r="J79" i="17"/>
  <c r="S79" i="17" s="1"/>
  <c r="J104" i="17"/>
  <c r="S104" i="17" s="1"/>
  <c r="J109" i="17"/>
  <c r="S109" i="17" s="1"/>
  <c r="J125" i="17"/>
  <c r="S125" i="17" s="1"/>
  <c r="J137" i="17"/>
  <c r="S137" i="17" s="1"/>
  <c r="J145" i="17"/>
  <c r="S145" i="17" s="1"/>
  <c r="J160" i="17"/>
  <c r="S160" i="17" s="1"/>
  <c r="J166" i="17"/>
  <c r="S166" i="17" s="1"/>
  <c r="J183" i="17"/>
  <c r="S183" i="17" s="1"/>
  <c r="J185" i="17"/>
  <c r="S185" i="17" s="1"/>
  <c r="J198" i="17"/>
  <c r="S198" i="17" s="1"/>
  <c r="J207" i="17"/>
  <c r="S207" i="17" s="1"/>
  <c r="J224" i="17"/>
  <c r="S224" i="17" s="1"/>
  <c r="S234" i="17"/>
  <c r="S235" i="17"/>
  <c r="S236" i="17"/>
  <c r="S237" i="17"/>
  <c r="S238" i="17"/>
  <c r="S239" i="17"/>
  <c r="J240" i="17"/>
  <c r="S240" i="17" s="1"/>
  <c r="S241" i="17"/>
  <c r="S242" i="17"/>
  <c r="S243" i="17"/>
  <c r="S244" i="17"/>
  <c r="J245" i="17"/>
  <c r="S245" i="17" s="1"/>
  <c r="J247" i="17"/>
  <c r="S247" i="17" s="1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J261" i="17"/>
  <c r="S261" i="17" s="1"/>
  <c r="S262" i="17"/>
  <c r="S263" i="17"/>
  <c r="J264" i="17"/>
  <c r="S264" i="17" s="1"/>
  <c r="S265" i="17"/>
  <c r="J266" i="17"/>
  <c r="S266" i="17" s="1"/>
  <c r="S267" i="17"/>
  <c r="J268" i="17"/>
  <c r="S268" i="17" s="1"/>
  <c r="S269" i="17"/>
  <c r="S270" i="17"/>
  <c r="S271" i="17"/>
  <c r="S272" i="17"/>
  <c r="S273" i="17"/>
  <c r="S274" i="17"/>
  <c r="S275" i="17"/>
  <c r="S276" i="17"/>
  <c r="S277" i="17"/>
  <c r="S278" i="17"/>
  <c r="S280" i="17"/>
  <c r="S281" i="17"/>
  <c r="S282" i="17"/>
  <c r="S283" i="17"/>
  <c r="S284" i="17"/>
  <c r="S285" i="17"/>
  <c r="S286" i="17"/>
  <c r="S287" i="17"/>
  <c r="S288" i="17"/>
  <c r="S289" i="17"/>
  <c r="J290" i="17"/>
  <c r="S290" i="17" s="1"/>
  <c r="S291" i="17"/>
  <c r="S292" i="17"/>
  <c r="S293" i="17"/>
  <c r="I14" i="17"/>
  <c r="I15" i="17"/>
  <c r="T15" i="17"/>
  <c r="Y77" i="17"/>
  <c r="X77" i="17"/>
  <c r="X91" i="17"/>
  <c r="X171" i="17"/>
  <c r="X265" i="17"/>
  <c r="X56" i="17"/>
  <c r="X279" i="17"/>
  <c r="Y279" i="17"/>
  <c r="X273" i="17"/>
  <c r="Y273" i="17"/>
  <c r="X271" i="17"/>
  <c r="Y271" i="17"/>
  <c r="X269" i="17"/>
  <c r="Y269" i="17"/>
  <c r="Y264" i="17"/>
  <c r="X264" i="17"/>
  <c r="X192" i="17"/>
  <c r="Y192" i="17"/>
  <c r="X188" i="17"/>
  <c r="Y188" i="17"/>
  <c r="X187" i="17"/>
  <c r="Y187" i="17"/>
  <c r="Y148" i="17"/>
  <c r="X148" i="17"/>
  <c r="Y147" i="17"/>
  <c r="X147" i="17"/>
  <c r="Y146" i="17"/>
  <c r="X146" i="17"/>
  <c r="X149" i="17"/>
  <c r="Y149" i="17"/>
  <c r="X130" i="17"/>
  <c r="X121" i="17"/>
  <c r="Y121" i="17"/>
  <c r="X117" i="17"/>
  <c r="Y117" i="17"/>
  <c r="X106" i="17"/>
  <c r="Y106" i="17"/>
  <c r="X96" i="17"/>
  <c r="Y96" i="17"/>
  <c r="Y90" i="17"/>
  <c r="X90" i="17"/>
  <c r="X89" i="17"/>
  <c r="Y89" i="17"/>
  <c r="X52" i="17"/>
  <c r="Y52" i="17"/>
  <c r="Y276" i="17"/>
  <c r="Y270" i="17"/>
  <c r="Y266" i="17"/>
  <c r="Y256" i="17"/>
  <c r="Y253" i="17"/>
  <c r="Y252" i="17"/>
  <c r="Y247" i="17"/>
  <c r="Y246" i="17"/>
  <c r="Y242" i="17"/>
  <c r="Y241" i="17"/>
  <c r="Y239" i="17"/>
  <c r="Y233" i="17"/>
  <c r="Y228" i="17"/>
  <c r="Y226" i="17"/>
  <c r="Y225" i="17"/>
  <c r="Y223" i="17"/>
  <c r="Y220" i="17"/>
  <c r="Y218" i="17"/>
  <c r="Y211" i="17"/>
  <c r="Y206" i="17"/>
  <c r="Y202" i="17"/>
  <c r="Y196" i="17"/>
  <c r="Y190" i="17"/>
  <c r="Y185" i="17"/>
  <c r="Y182" i="17"/>
  <c r="Y179" i="17"/>
  <c r="Y178" i="17"/>
  <c r="Y177" i="17"/>
  <c r="Y173" i="17"/>
  <c r="Y172" i="17"/>
  <c r="Y170" i="17"/>
  <c r="Y167" i="17"/>
  <c r="Y165" i="17"/>
  <c r="Y160" i="17"/>
  <c r="Y156" i="17"/>
  <c r="Y155" i="17"/>
  <c r="Y151" i="17"/>
  <c r="Y150" i="17"/>
  <c r="Y145" i="17"/>
  <c r="Y144" i="17"/>
  <c r="Y138" i="17"/>
  <c r="Y137" i="17"/>
  <c r="Y136" i="17"/>
  <c r="Y134" i="17"/>
  <c r="Y132" i="17"/>
  <c r="Y128" i="17"/>
  <c r="Y125" i="17"/>
  <c r="Y122" i="17"/>
  <c r="Y119" i="17"/>
  <c r="Y101" i="17"/>
  <c r="Y100" i="17"/>
  <c r="Y98" i="17"/>
  <c r="Y84" i="17"/>
  <c r="Y79" i="17"/>
  <c r="Y62" i="17"/>
  <c r="Y59" i="17"/>
  <c r="Y55" i="17"/>
  <c r="Y47" i="17"/>
  <c r="Y46" i="17"/>
  <c r="Y44" i="17"/>
  <c r="Y42" i="17"/>
  <c r="Y40" i="17"/>
  <c r="Y35" i="17"/>
  <c r="Y33" i="17"/>
  <c r="Y32" i="17"/>
  <c r="Y29" i="17"/>
  <c r="Y26" i="17"/>
  <c r="Y22" i="17"/>
  <c r="Y19" i="17"/>
  <c r="X278" i="17"/>
  <c r="X277" i="17"/>
  <c r="X276" i="17"/>
  <c r="X275" i="17"/>
  <c r="X274" i="17"/>
  <c r="X272" i="17"/>
  <c r="X270" i="17"/>
  <c r="X268" i="17"/>
  <c r="X266" i="17"/>
  <c r="X263" i="17"/>
  <c r="X262" i="17"/>
  <c r="X261" i="17"/>
  <c r="X260" i="17"/>
  <c r="X259" i="17"/>
  <c r="X258" i="17"/>
  <c r="X257" i="17"/>
  <c r="X256" i="17"/>
  <c r="X255" i="17"/>
  <c r="X254" i="17"/>
  <c r="X253" i="17"/>
  <c r="X252" i="17"/>
  <c r="X251" i="17"/>
  <c r="X250" i="17"/>
  <c r="X249" i="17"/>
  <c r="X248" i="17"/>
  <c r="X247" i="17"/>
  <c r="X246" i="17"/>
  <c r="X245" i="17"/>
  <c r="X244" i="17"/>
  <c r="X243" i="17"/>
  <c r="X242" i="17"/>
  <c r="X241" i="17"/>
  <c r="X240" i="17"/>
  <c r="X239" i="17"/>
  <c r="X238" i="17"/>
  <c r="X237" i="17"/>
  <c r="X236" i="17"/>
  <c r="X234" i="17"/>
  <c r="X233" i="17"/>
  <c r="X232" i="17"/>
  <c r="X231" i="17"/>
  <c r="X230" i="17"/>
  <c r="X229" i="17"/>
  <c r="X228" i="17"/>
  <c r="X227" i="17"/>
  <c r="X226" i="17"/>
  <c r="X225" i="17"/>
  <c r="X224" i="17"/>
  <c r="X223" i="17"/>
  <c r="X222" i="17"/>
  <c r="X221" i="17"/>
  <c r="X220" i="17"/>
  <c r="X219" i="17"/>
  <c r="X218" i="17"/>
  <c r="X217" i="17"/>
  <c r="X215" i="17"/>
  <c r="X214" i="17"/>
  <c r="X212" i="17"/>
  <c r="X211" i="17"/>
  <c r="X210" i="17"/>
  <c r="X208" i="17"/>
  <c r="X206" i="17"/>
  <c r="X204" i="17"/>
  <c r="X203" i="17"/>
  <c r="X202" i="17"/>
  <c r="X200" i="17"/>
  <c r="X199" i="17"/>
  <c r="X198" i="17"/>
  <c r="X197" i="17"/>
  <c r="X196" i="17"/>
  <c r="X195" i="17"/>
  <c r="X194" i="17"/>
  <c r="X193" i="17"/>
  <c r="X191" i="17"/>
  <c r="X190" i="17"/>
  <c r="X189" i="17"/>
  <c r="X186" i="17"/>
  <c r="X185" i="17"/>
  <c r="X184" i="17"/>
  <c r="X183" i="17"/>
  <c r="X182" i="17"/>
  <c r="X181" i="17"/>
  <c r="X179" i="17"/>
  <c r="X178" i="17"/>
  <c r="X177" i="17"/>
  <c r="X176" i="17"/>
  <c r="X175" i="17"/>
  <c r="X174" i="17"/>
  <c r="X173" i="17"/>
  <c r="X172" i="17"/>
  <c r="X170" i="17"/>
  <c r="X169" i="17"/>
  <c r="X168" i="17"/>
  <c r="X167" i="17"/>
  <c r="X166" i="17"/>
  <c r="X165" i="17"/>
  <c r="X164" i="17"/>
  <c r="X163" i="17"/>
  <c r="X161" i="17"/>
  <c r="X160" i="17"/>
  <c r="X159" i="17"/>
  <c r="X158" i="17"/>
  <c r="X157" i="17"/>
  <c r="X156" i="17"/>
  <c r="X155" i="17"/>
  <c r="X154" i="17"/>
  <c r="X153" i="17"/>
  <c r="X151" i="17"/>
  <c r="X150" i="17"/>
  <c r="X145" i="17"/>
  <c r="X144" i="17"/>
  <c r="X143" i="17"/>
  <c r="X142" i="17"/>
  <c r="X141" i="17"/>
  <c r="X140" i="17"/>
  <c r="X139" i="17"/>
  <c r="X138" i="17"/>
  <c r="X137" i="17"/>
  <c r="X136" i="17"/>
  <c r="X135" i="17"/>
  <c r="X134" i="17"/>
  <c r="X133" i="17"/>
  <c r="X132" i="17"/>
  <c r="X131" i="17"/>
  <c r="X129" i="17"/>
  <c r="X128" i="17"/>
  <c r="X127" i="17"/>
  <c r="X126" i="17"/>
  <c r="X125" i="17"/>
  <c r="X124" i="17"/>
  <c r="X122" i="17"/>
  <c r="X123" i="17"/>
  <c r="X119" i="17"/>
  <c r="X118" i="17"/>
  <c r="X116" i="17"/>
  <c r="X115" i="17"/>
  <c r="X114" i="17"/>
  <c r="X113" i="17"/>
  <c r="X112" i="17"/>
  <c r="X111" i="17"/>
  <c r="X110" i="17"/>
  <c r="X109" i="17"/>
  <c r="X108" i="17"/>
  <c r="X107" i="17"/>
  <c r="X105" i="17"/>
  <c r="X104" i="17"/>
  <c r="X103" i="17"/>
  <c r="X102" i="17"/>
  <c r="X101" i="17"/>
  <c r="X100" i="17"/>
  <c r="X99" i="17"/>
  <c r="X98" i="17"/>
  <c r="X97" i="17"/>
  <c r="X95" i="17"/>
  <c r="X94" i="17"/>
  <c r="X93" i="17"/>
  <c r="X92" i="17"/>
  <c r="X88" i="17"/>
  <c r="X87" i="17"/>
  <c r="X86" i="17"/>
  <c r="X84" i="17"/>
  <c r="X83" i="17"/>
  <c r="X82" i="17"/>
  <c r="X81" i="17"/>
  <c r="X80" i="17"/>
  <c r="X79" i="17"/>
  <c r="X78" i="17"/>
  <c r="X76" i="17"/>
  <c r="X75" i="17"/>
  <c r="X74" i="17"/>
  <c r="X73" i="17"/>
  <c r="X72" i="17"/>
  <c r="X69" i="17"/>
  <c r="X68" i="17"/>
  <c r="X67" i="17"/>
  <c r="X66" i="17"/>
  <c r="X65" i="17"/>
  <c r="X64" i="17"/>
  <c r="X63" i="17"/>
  <c r="X62" i="17"/>
  <c r="X61" i="17"/>
  <c r="X60" i="17"/>
  <c r="X59" i="17"/>
  <c r="X58" i="17"/>
  <c r="X57" i="17"/>
  <c r="X55" i="17"/>
  <c r="X54" i="17"/>
  <c r="X53" i="17"/>
  <c r="X51" i="17"/>
  <c r="X50" i="17"/>
  <c r="X48" i="17"/>
  <c r="X47" i="17"/>
  <c r="X46" i="17"/>
  <c r="X45" i="17"/>
  <c r="X44" i="17"/>
  <c r="X43" i="17"/>
  <c r="X42" i="17"/>
  <c r="X41" i="17"/>
  <c r="X40" i="17"/>
  <c r="X39" i="17"/>
  <c r="X38" i="17"/>
  <c r="X36" i="17"/>
  <c r="X37" i="17"/>
  <c r="X35" i="17"/>
  <c r="X34" i="17"/>
  <c r="X33" i="17"/>
  <c r="X32" i="17"/>
  <c r="X31" i="17"/>
  <c r="X29" i="17"/>
  <c r="X30" i="17"/>
  <c r="X28" i="17"/>
  <c r="X26" i="17"/>
  <c r="X25" i="17"/>
  <c r="X24" i="17"/>
  <c r="X23" i="17"/>
  <c r="X22" i="17"/>
  <c r="X20" i="17"/>
  <c r="X19" i="17"/>
  <c r="X16" i="17"/>
  <c r="X15" i="17"/>
  <c r="X14" i="17"/>
  <c r="Y113" i="17"/>
  <c r="Y230" i="17"/>
  <c r="Y25" i="17"/>
  <c r="Y34" i="17"/>
  <c r="Y43" i="17"/>
  <c r="Y58" i="17"/>
  <c r="Y80" i="17"/>
  <c r="Y92" i="17"/>
  <c r="Y112" i="17"/>
  <c r="Y141" i="17"/>
  <c r="Y164" i="17"/>
  <c r="Y194" i="17"/>
  <c r="Y215" i="17"/>
  <c r="Y221" i="17"/>
  <c r="Y240" i="17"/>
  <c r="Y248" i="17"/>
  <c r="Y260" i="17"/>
  <c r="Y24" i="17"/>
  <c r="Y48" i="17"/>
  <c r="Y94" i="17"/>
  <c r="Y105" i="17"/>
  <c r="Y109" i="17"/>
  <c r="Y114" i="17"/>
  <c r="Y168" i="17"/>
  <c r="Y191" i="17"/>
  <c r="Y14" i="17"/>
  <c r="Y37" i="17"/>
  <c r="Y45" i="17"/>
  <c r="Y64" i="17"/>
  <c r="Y69" i="17"/>
  <c r="Y103" i="17"/>
  <c r="Y116" i="17"/>
  <c r="Y133" i="17"/>
  <c r="Y204" i="17"/>
  <c r="Y224" i="17"/>
  <c r="Y229" i="17"/>
  <c r="Y232" i="17"/>
  <c r="Y243" i="17"/>
  <c r="Y251" i="17"/>
  <c r="Y263" i="17"/>
  <c r="Y274" i="17"/>
  <c r="Y74" i="17"/>
  <c r="Y129" i="17"/>
  <c r="Y154" i="17"/>
  <c r="Y161" i="17"/>
  <c r="Y174" i="17"/>
  <c r="Y197" i="17"/>
  <c r="Y217" i="17"/>
  <c r="Y244" i="17"/>
  <c r="Y275" i="17"/>
  <c r="Y16" i="17"/>
  <c r="Y30" i="17"/>
  <c r="Y41" i="17"/>
  <c r="Y68" i="17"/>
  <c r="Y95" i="17"/>
  <c r="Y102" i="17"/>
  <c r="Y115" i="17"/>
  <c r="Y124" i="17"/>
  <c r="Y127" i="17"/>
  <c r="Y135" i="17"/>
  <c r="Y143" i="17"/>
  <c r="Y159" i="17"/>
  <c r="Y163" i="17"/>
  <c r="Y169" i="17"/>
  <c r="Y176" i="17"/>
  <c r="Y181" i="17"/>
  <c r="Y184" i="17"/>
  <c r="Y199" i="17"/>
  <c r="Y212" i="17"/>
  <c r="Y219" i="17"/>
  <c r="Y250" i="17"/>
  <c r="Y272" i="17"/>
  <c r="Y110" i="17"/>
  <c r="Y38" i="17"/>
  <c r="Y72" i="17"/>
  <c r="Y75" i="17"/>
  <c r="Y82" i="17"/>
  <c r="Y93" i="17"/>
  <c r="Y99" i="17"/>
  <c r="Y107" i="17"/>
  <c r="Y111" i="17"/>
  <c r="Y126" i="17"/>
  <c r="Y142" i="17"/>
  <c r="Y157" i="17"/>
  <c r="Y186" i="17"/>
  <c r="Y195" i="17"/>
  <c r="Y203" i="17"/>
  <c r="Y237" i="17"/>
  <c r="Y249" i="17"/>
  <c r="Y257" i="17"/>
  <c r="Y261" i="17"/>
  <c r="Y23" i="17"/>
  <c r="Y54" i="17"/>
  <c r="Y50" i="17"/>
  <c r="Y130" i="17"/>
  <c r="Y20" i="17"/>
  <c r="Y28" i="17"/>
  <c r="Y39" i="17"/>
  <c r="Y51" i="17"/>
  <c r="Y60" i="17"/>
  <c r="Y63" i="17"/>
  <c r="Y66" i="17"/>
  <c r="Y76" i="17"/>
  <c r="Y87" i="17"/>
  <c r="Y183" i="17"/>
  <c r="Y210" i="17"/>
  <c r="Y238" i="17"/>
  <c r="Y254" i="17"/>
  <c r="Y262" i="17"/>
  <c r="Y268" i="17"/>
  <c r="Y278" i="17"/>
  <c r="Y234" i="17"/>
  <c r="Y193" i="17"/>
  <c r="Y108" i="17"/>
  <c r="Y258" i="17"/>
  <c r="Y61" i="17"/>
  <c r="Y67" i="17"/>
  <c r="Y200" i="17"/>
  <c r="Y140" i="17"/>
  <c r="Y227" i="17"/>
  <c r="Y65" i="17"/>
  <c r="Y78" i="17"/>
  <c r="Y118" i="17"/>
  <c r="Y123" i="17"/>
  <c r="Y131" i="17"/>
  <c r="Y139" i="17"/>
  <c r="Y166" i="17"/>
  <c r="Y175" i="17"/>
  <c r="Y214" i="17"/>
  <c r="Y222" i="17"/>
  <c r="Y231" i="17"/>
  <c r="Y236" i="17"/>
  <c r="Y245" i="17"/>
  <c r="Y255" i="17"/>
  <c r="Y259" i="17"/>
  <c r="Y277" i="17"/>
  <c r="Y15" i="17"/>
  <c r="Y86" i="17"/>
  <c r="Y104" i="17"/>
  <c r="Y189" i="17"/>
  <c r="Y57" i="17"/>
  <c r="Y53" i="17"/>
  <c r="Y158" i="17"/>
  <c r="Y73" i="17"/>
  <c r="Y81" i="17"/>
  <c r="Y88" i="17"/>
  <c r="Y31" i="17"/>
  <c r="Y36" i="17"/>
  <c r="Y153" i="17"/>
  <c r="Y198" i="17"/>
  <c r="Y83" i="17"/>
  <c r="Y97" i="17"/>
  <c r="Y208" i="17"/>
  <c r="P439" i="17" l="1"/>
  <c r="S14" i="17"/>
  <c r="Q439" i="17"/>
  <c r="I439" i="17"/>
  <c r="S439" i="17"/>
  <c r="R439" i="17"/>
  <c r="J439" i="17"/>
  <c r="T439" i="17"/>
  <c r="U439" i="17"/>
  <c r="V52" i="17" l="1"/>
  <c r="V53" i="17" s="1"/>
  <c r="V54" i="17" s="1"/>
  <c r="V55" i="17" s="1"/>
  <c r="V56" i="17" s="1"/>
  <c r="V57" i="17" s="1"/>
  <c r="V58" i="17" s="1"/>
  <c r="V59" i="17" s="1"/>
  <c r="V60" i="17" s="1"/>
  <c r="V61" i="17" s="1"/>
  <c r="V62" i="17" s="1"/>
  <c r="V63" i="17" s="1"/>
  <c r="V64" i="17" s="1"/>
  <c r="V65" i="17" s="1"/>
  <c r="V66" i="17" s="1"/>
  <c r="V67" i="17" s="1"/>
  <c r="V68" i="17" s="1"/>
  <c r="V69" i="17" s="1"/>
  <c r="V70" i="17" s="1"/>
  <c r="V71" i="17" s="1"/>
  <c r="V72" i="17" s="1"/>
  <c r="V73" i="17" s="1"/>
  <c r="V74" i="17" s="1"/>
  <c r="V75" i="17" s="1"/>
  <c r="V76" i="17" s="1"/>
  <c r="V77" i="17" s="1"/>
  <c r="V78" i="17" s="1"/>
  <c r="V79" i="17" s="1"/>
  <c r="V80" i="17" s="1"/>
  <c r="V81" i="17" s="1"/>
  <c r="V82" i="17" s="1"/>
  <c r="V83" i="17" s="1"/>
  <c r="V84" i="17" s="1"/>
  <c r="V85" i="17" s="1"/>
  <c r="V86" i="17" s="1"/>
  <c r="V87" i="17" s="1"/>
  <c r="V88" i="17" s="1"/>
  <c r="V89" i="17" s="1"/>
  <c r="V90" i="17" s="1"/>
  <c r="V91" i="17" s="1"/>
  <c r="V92" i="17" s="1"/>
  <c r="V93" i="17" s="1"/>
  <c r="V94" i="17" s="1"/>
  <c r="V95" i="17" s="1"/>
  <c r="V96" i="17" s="1"/>
  <c r="V97" i="17" s="1"/>
  <c r="V98" i="17" s="1"/>
  <c r="V99" i="17" s="1"/>
  <c r="V100" i="17" s="1"/>
  <c r="V101" i="17" s="1"/>
  <c r="V102" i="17" s="1"/>
  <c r="V103" i="17" s="1"/>
  <c r="V104" i="17" s="1"/>
  <c r="V105" i="17" s="1"/>
  <c r="V106" i="17" s="1"/>
  <c r="V107" i="17" s="1"/>
  <c r="V108" i="17" s="1"/>
  <c r="V109" i="17" s="1"/>
  <c r="V110" i="17" s="1"/>
  <c r="V111" i="17" s="1"/>
  <c r="V112" i="17" s="1"/>
  <c r="V113" i="17" s="1"/>
  <c r="V114" i="17" s="1"/>
  <c r="V115" i="17" s="1"/>
  <c r="V116" i="17" s="1"/>
  <c r="V117" i="17" s="1"/>
  <c r="V118" i="17" s="1"/>
  <c r="V119" i="17" s="1"/>
  <c r="V120" i="17" s="1"/>
  <c r="V121" i="17" s="1"/>
  <c r="V122" i="17" s="1"/>
  <c r="V123" i="17" s="1"/>
  <c r="V124" i="17" s="1"/>
  <c r="V125" i="17" s="1"/>
  <c r="V126" i="17" s="1"/>
  <c r="V127" i="17" s="1"/>
  <c r="V128" i="17" s="1"/>
  <c r="V129" i="17" s="1"/>
  <c r="V130" i="17" s="1"/>
  <c r="V131" i="17" s="1"/>
  <c r="V132" i="17" s="1"/>
  <c r="V133" i="17" s="1"/>
  <c r="V134" i="17" s="1"/>
  <c r="V135" i="17" s="1"/>
  <c r="V136" i="17" s="1"/>
  <c r="V137" i="17" s="1"/>
  <c r="V138" i="17" s="1"/>
  <c r="V139" i="17" s="1"/>
  <c r="V140" i="17" s="1"/>
  <c r="V141" i="17" s="1"/>
  <c r="V142" i="17" s="1"/>
  <c r="V143" i="17" s="1"/>
  <c r="V144" i="17" s="1"/>
  <c r="V145" i="17" s="1"/>
  <c r="V146" i="17" s="1"/>
  <c r="V147" i="17" s="1"/>
  <c r="V148" i="17" s="1"/>
  <c r="V149" i="17" s="1"/>
  <c r="V150" i="17" s="1"/>
  <c r="V151" i="17" s="1"/>
  <c r="V152" i="17" s="1"/>
  <c r="V153" i="17" s="1"/>
  <c r="V154" i="17" s="1"/>
  <c r="V155" i="17" s="1"/>
  <c r="V156" i="17" s="1"/>
  <c r="V157" i="17" s="1"/>
  <c r="V158" i="17" s="1"/>
  <c r="V159" i="17" s="1"/>
  <c r="V160" i="17" s="1"/>
  <c r="V161" i="17" s="1"/>
  <c r="V162" i="17" s="1"/>
  <c r="V163" i="17" s="1"/>
  <c r="V164" i="17" s="1"/>
  <c r="V165" i="17" s="1"/>
  <c r="V166" i="17" s="1"/>
  <c r="V167" i="17" s="1"/>
  <c r="V168" i="17" s="1"/>
  <c r="V169" i="17" s="1"/>
  <c r="V170" i="17" s="1"/>
  <c r="V171" i="17" s="1"/>
  <c r="V172" i="17" s="1"/>
  <c r="V173" i="17" s="1"/>
  <c r="V174" i="17" s="1"/>
  <c r="V175" i="17" s="1"/>
  <c r="V176" i="17" s="1"/>
  <c r="V177" i="17" s="1"/>
  <c r="V178" i="17" s="1"/>
  <c r="V179" i="17" s="1"/>
  <c r="V180" i="17" s="1"/>
  <c r="V181" i="17" s="1"/>
  <c r="V182" i="17" s="1"/>
  <c r="V183" i="17" s="1"/>
  <c r="V184" i="17" s="1"/>
  <c r="V185" i="17" s="1"/>
  <c r="V186" i="17" s="1"/>
  <c r="V187" i="17" s="1"/>
  <c r="V188" i="17" s="1"/>
  <c r="V189" i="17" s="1"/>
  <c r="V190" i="17" s="1"/>
  <c r="V191" i="17" s="1"/>
  <c r="V192" i="17" s="1"/>
  <c r="V193" i="17" s="1"/>
  <c r="V194" i="17" s="1"/>
  <c r="V195" i="17" s="1"/>
  <c r="V196" i="17" s="1"/>
  <c r="V197" i="17" s="1"/>
  <c r="V198" i="17" s="1"/>
  <c r="V199" i="17" s="1"/>
  <c r="V200" i="17" s="1"/>
  <c r="V201" i="17" s="1"/>
  <c r="V202" i="17" s="1"/>
  <c r="V203" i="17" s="1"/>
  <c r="V204" i="17" s="1"/>
  <c r="V205" i="17" s="1"/>
  <c r="V206" i="17" s="1"/>
  <c r="V207" i="17" s="1"/>
  <c r="V208" i="17" s="1"/>
  <c r="V209" i="17" s="1"/>
  <c r="V210" i="17" s="1"/>
  <c r="V211" i="17" s="1"/>
  <c r="V212" i="17" s="1"/>
  <c r="V213" i="17" s="1"/>
  <c r="V214" i="17" s="1"/>
  <c r="V215" i="17" s="1"/>
  <c r="V216" i="17" s="1"/>
  <c r="V217" i="17" s="1"/>
  <c r="V218" i="17" s="1"/>
  <c r="V219" i="17" s="1"/>
  <c r="V220" i="17" s="1"/>
  <c r="V221" i="17" s="1"/>
  <c r="V222" i="17" s="1"/>
  <c r="V223" i="17" s="1"/>
  <c r="V224" i="17" s="1"/>
  <c r="V225" i="17" s="1"/>
  <c r="V226" i="17" s="1"/>
  <c r="V227" i="17" s="1"/>
  <c r="V228" i="17" s="1"/>
  <c r="V229" i="17" s="1"/>
  <c r="V230" i="17" s="1"/>
  <c r="V231" i="17" s="1"/>
  <c r="V232" i="17" s="1"/>
  <c r="V233" i="17" s="1"/>
  <c r="V234" i="17" s="1"/>
  <c r="V235" i="17" s="1"/>
  <c r="V236" i="17" s="1"/>
  <c r="V237" i="17" s="1"/>
  <c r="V238" i="17" s="1"/>
  <c r="V239" i="17" s="1"/>
  <c r="V240" i="17" s="1"/>
  <c r="V241" i="17" s="1"/>
  <c r="V242" i="17" s="1"/>
  <c r="V243" i="17" s="1"/>
  <c r="V244" i="17" s="1"/>
  <c r="V245" i="17" s="1"/>
  <c r="V246" i="17" s="1"/>
  <c r="V247" i="17" s="1"/>
  <c r="V248" i="17" s="1"/>
  <c r="V249" i="17" s="1"/>
  <c r="V250" i="17" s="1"/>
  <c r="V251" i="17" s="1"/>
  <c r="V252" i="17" s="1"/>
  <c r="V253" i="17" s="1"/>
  <c r="V254" i="17" s="1"/>
  <c r="V255" i="17" s="1"/>
  <c r="V256" i="17" s="1"/>
  <c r="V257" i="17" s="1"/>
  <c r="V258" i="17" s="1"/>
  <c r="V259" i="17" s="1"/>
  <c r="V260" i="17" s="1"/>
  <c r="V261" i="17" s="1"/>
  <c r="V262" i="17" s="1"/>
  <c r="V263" i="17" s="1"/>
  <c r="V264" i="17" s="1"/>
  <c r="V265" i="17" s="1"/>
  <c r="V266" i="17" s="1"/>
  <c r="V267" i="17" s="1"/>
  <c r="V268" i="17" s="1"/>
  <c r="V269" i="17" s="1"/>
  <c r="V270" i="17" s="1"/>
  <c r="V271" i="17" s="1"/>
  <c r="V272" i="17" s="1"/>
  <c r="V273" i="17" s="1"/>
  <c r="V274" i="17" s="1"/>
  <c r="V275" i="17" s="1"/>
  <c r="V276" i="17" s="1"/>
  <c r="V277" i="17" s="1"/>
  <c r="V278" i="17" s="1"/>
  <c r="V279" i="17" s="1"/>
  <c r="V280" i="17" s="1"/>
  <c r="V281" i="17" s="1"/>
  <c r="V282" i="17" s="1"/>
  <c r="V283" i="17" s="1"/>
  <c r="V284" i="17" s="1"/>
  <c r="V285" i="17" s="1"/>
  <c r="V286" i="17" s="1"/>
  <c r="V287" i="17" s="1"/>
  <c r="V288" i="17" s="1"/>
  <c r="V289" i="17" s="1"/>
  <c r="V290" i="17" s="1"/>
  <c r="V291" i="17" s="1"/>
  <c r="V292" i="17" s="1"/>
  <c r="V293" i="17" s="1"/>
  <c r="V294" i="17" s="1"/>
  <c r="V295" i="17" s="1"/>
  <c r="V296" i="17" s="1"/>
  <c r="V297" i="17" s="1"/>
  <c r="V298" i="17" s="1"/>
  <c r="V299" i="17" s="1"/>
  <c r="V300" i="17" s="1"/>
  <c r="V301" i="17" s="1"/>
  <c r="V302" i="17" s="1"/>
  <c r="V303" i="17" s="1"/>
  <c r="V304" i="17" s="1"/>
  <c r="V305" i="17" s="1"/>
  <c r="V306" i="17" s="1"/>
  <c r="V307" i="17" s="1"/>
  <c r="V308" i="17" s="1"/>
  <c r="V309" i="17" s="1"/>
  <c r="V310" i="17" s="1"/>
  <c r="V311" i="17" s="1"/>
  <c r="V312" i="17" s="1"/>
  <c r="V313" i="17" s="1"/>
  <c r="V314" i="17" s="1"/>
  <c r="V315" i="17" s="1"/>
  <c r="V316" i="17" s="1"/>
  <c r="V317" i="17" s="1"/>
  <c r="V318" i="17" s="1"/>
  <c r="V319" i="17" s="1"/>
  <c r="V320" i="17" s="1"/>
  <c r="V321" i="17" s="1"/>
  <c r="V322" i="17" s="1"/>
  <c r="V323" i="17" s="1"/>
  <c r="V324" i="17" s="1"/>
  <c r="V325" i="17" s="1"/>
  <c r="V326" i="17" s="1"/>
  <c r="V327" i="17" s="1"/>
  <c r="V328" i="17" s="1"/>
  <c r="V329" i="17" s="1"/>
  <c r="V330" i="17" s="1"/>
  <c r="V331" i="17" s="1"/>
  <c r="V332" i="17" s="1"/>
  <c r="V333" i="17" s="1"/>
  <c r="V334" i="17" s="1"/>
  <c r="V335" i="17" s="1"/>
  <c r="V336" i="17" s="1"/>
  <c r="V337" i="17" s="1"/>
  <c r="V338" i="17" s="1"/>
  <c r="V339" i="17" s="1"/>
  <c r="V340" i="17" s="1"/>
  <c r="V341" i="17" s="1"/>
  <c r="V342" i="17" s="1"/>
  <c r="V343" i="17" s="1"/>
  <c r="V344" i="17" s="1"/>
  <c r="V345" i="17" s="1"/>
  <c r="V346" i="17" s="1"/>
  <c r="V347" i="17" s="1"/>
  <c r="V348" i="17" s="1"/>
  <c r="V349" i="17" s="1"/>
  <c r="V350" i="17" s="1"/>
  <c r="V351" i="17" s="1"/>
  <c r="V352" i="17" s="1"/>
  <c r="V353" i="17" s="1"/>
  <c r="V354" i="17" s="1"/>
  <c r="V355" i="17" s="1"/>
  <c r="V356" i="17" s="1"/>
  <c r="V357" i="17" s="1"/>
  <c r="V358" i="17" s="1"/>
  <c r="V359" i="17" s="1"/>
  <c r="V360" i="17" s="1"/>
  <c r="V361" i="17" s="1"/>
  <c r="V362" i="17" s="1"/>
  <c r="V363" i="17" s="1"/>
  <c r="V364" i="17" s="1"/>
  <c r="V365" i="17" s="1"/>
  <c r="V366" i="17" s="1"/>
  <c r="V367" i="17" s="1"/>
  <c r="V368" i="17" s="1"/>
  <c r="V369" i="17" s="1"/>
  <c r="V370" i="17" s="1"/>
  <c r="V371" i="17" s="1"/>
  <c r="V372" i="17" s="1"/>
  <c r="V373" i="17" s="1"/>
  <c r="V374" i="17" s="1"/>
  <c r="V375" i="17" s="1"/>
  <c r="V376" i="17" s="1"/>
  <c r="V377" i="17" s="1"/>
  <c r="V378" i="17" s="1"/>
  <c r="V379" i="17" s="1"/>
  <c r="V380" i="17" s="1"/>
  <c r="V381" i="17" s="1"/>
  <c r="V382" i="17" s="1"/>
  <c r="V383" i="17" s="1"/>
  <c r="V384" i="17" s="1"/>
  <c r="V385" i="17" s="1"/>
  <c r="V386" i="17" s="1"/>
  <c r="V387" i="17" s="1"/>
  <c r="V388" i="17" s="1"/>
  <c r="V389" i="17" s="1"/>
  <c r="V390" i="17" s="1"/>
  <c r="V391" i="17" s="1"/>
  <c r="V392" i="17" s="1"/>
  <c r="V393" i="17" s="1"/>
  <c r="V394" i="17" s="1"/>
  <c r="V395" i="17" s="1"/>
  <c r="V396" i="17" s="1"/>
  <c r="V397" i="17" s="1"/>
  <c r="V398" i="17" s="1"/>
  <c r="V399" i="17" s="1"/>
  <c r="V400" i="17" s="1"/>
  <c r="V401" i="17" s="1"/>
  <c r="V402" i="17" s="1"/>
  <c r="V403" i="17" s="1"/>
  <c r="V404" i="17" s="1"/>
  <c r="V405" i="17" s="1"/>
  <c r="V406" i="17" s="1"/>
  <c r="V407" i="17" s="1"/>
  <c r="V408" i="17" s="1"/>
  <c r="V409" i="17" s="1"/>
  <c r="V410" i="17" s="1"/>
  <c r="V411" i="17" s="1"/>
  <c r="V412" i="17" s="1"/>
  <c r="V413" i="17" s="1"/>
  <c r="V414" i="17" s="1"/>
  <c r="V415" i="17" s="1"/>
  <c r="V416" i="17" s="1"/>
  <c r="V417" i="17" s="1"/>
  <c r="V418" i="17" s="1"/>
  <c r="V419" i="17" s="1"/>
  <c r="V420" i="17" s="1"/>
  <c r="V421" i="17" s="1"/>
  <c r="V422" i="17" s="1"/>
  <c r="V423" i="17" s="1"/>
  <c r="V424" i="17" s="1"/>
  <c r="V425" i="17" s="1"/>
  <c r="V426" i="17" s="1"/>
  <c r="V427" i="17" s="1"/>
  <c r="V428" i="17" s="1"/>
  <c r="V429" i="17" s="1"/>
  <c r="V430" i="17" s="1"/>
  <c r="V431" i="17" s="1"/>
  <c r="V432" i="17" s="1"/>
  <c r="V433" i="17" s="1"/>
  <c r="V434" i="17" s="1"/>
  <c r="V435" i="17" s="1"/>
  <c r="V436" i="17" s="1"/>
  <c r="V437" i="17" s="1"/>
  <c r="V439" i="17" s="1"/>
</calcChain>
</file>

<file path=xl/sharedStrings.xml><?xml version="1.0" encoding="utf-8"?>
<sst xmlns="http://schemas.openxmlformats.org/spreadsheetml/2006/main" count="1526" uniqueCount="682">
  <si>
    <t>CadIP</t>
  </si>
  <si>
    <t>Local</t>
  </si>
  <si>
    <t>Bairro</t>
  </si>
  <si>
    <t>R:GUARARAPES/TRAV</t>
  </si>
  <si>
    <t>RETIRO</t>
  </si>
  <si>
    <t>R:EMILIO ZELUAR</t>
  </si>
  <si>
    <t>CREMERIE</t>
  </si>
  <si>
    <t>CAMILO AUGUSTO DE OLIVEIRA/serv.</t>
  </si>
  <si>
    <t>SAMAMBAIA</t>
  </si>
  <si>
    <t>SALVADOR DA COSTA ALVES</t>
  </si>
  <si>
    <t>MOSELA</t>
  </si>
  <si>
    <t>R:JOÃO DUPRET</t>
  </si>
  <si>
    <t>HILDEFONSO RODRIGUES DA SILVA.SERV</t>
  </si>
  <si>
    <t>EST.INDEPENDENCIA</t>
  </si>
  <si>
    <t>MANOEL FERNANDES.SERV</t>
  </si>
  <si>
    <t>ARARAS</t>
  </si>
  <si>
    <t>SERV. ANTONIO F. DE OLIVEIRA À RUA PAULINO AFONSO</t>
  </si>
  <si>
    <t>CENTRO</t>
  </si>
  <si>
    <t>ANGELO JOÃO BRAND/SERV</t>
  </si>
  <si>
    <t>INDEPENDENCIA</t>
  </si>
  <si>
    <t>RUA MARIA TERESA DE JESUS DAS NEVES</t>
  </si>
  <si>
    <t>SERV. MOACIR COLEHO À EST UNIÃO IND 4257</t>
  </si>
  <si>
    <t>CORREAS</t>
  </si>
  <si>
    <t>GERALDA ELEBOM LACERDA/SERV/Nº1541</t>
  </si>
  <si>
    <t>JOSE ANTONIO DIAS/SERV</t>
  </si>
  <si>
    <t>QUISSAMÃ</t>
  </si>
  <si>
    <t>RUA BINGEN N°892 SUB.AO LADO MOTO SOL</t>
  </si>
  <si>
    <t>BINGEN</t>
  </si>
  <si>
    <t>R: ROBERTO AUGUSTO</t>
  </si>
  <si>
    <t>VILA NOVA/ITAIPAVA</t>
  </si>
  <si>
    <t>ESTRADA BERNARDINO VIEIRA - TODA RUA</t>
  </si>
  <si>
    <t>CAXAMBÚ</t>
  </si>
  <si>
    <t xml:space="preserve">CANTINHO DA ESPERANÇA </t>
  </si>
  <si>
    <t>ATILIO MAROTTI</t>
  </si>
  <si>
    <t>MANOEL DA SILVA MOURA/SERV.Nº750</t>
  </si>
  <si>
    <t>DULCE HOSSMAN ISAAC/SERV</t>
  </si>
  <si>
    <t>ITAMARATI</t>
  </si>
  <si>
    <t>R:MANOEL TORRES</t>
  </si>
  <si>
    <t>EST.ALDO GELLI</t>
  </si>
  <si>
    <t>CUIABA/ITAIPAVA</t>
  </si>
  <si>
    <t>LUIZ SALOMÃO VIANNA/SERV.02</t>
  </si>
  <si>
    <t>LUIZ SALOMÃO VIANNA/SERV.01</t>
  </si>
  <si>
    <t>LUIZ  SALOMÃO VIANNA/R:PONTO FINAL</t>
  </si>
  <si>
    <t>LUIZ  SALOMÃO VIANNA/SERV.3</t>
  </si>
  <si>
    <t>ANTONIO PAULO RODRIGUES/SERV</t>
  </si>
  <si>
    <t>VILA JOSE MORCH</t>
  </si>
  <si>
    <t>R:OSWALDO MAGALHAES</t>
  </si>
  <si>
    <t>PEDRO DO RIO</t>
  </si>
  <si>
    <t>R:EMIDIO TAVARES/SERV.3</t>
  </si>
  <si>
    <t>CARANGOLA</t>
  </si>
  <si>
    <t>R: DA CONQUISTA</t>
  </si>
  <si>
    <t>RUA DAS DRACENAS - VALE DO ESQUILOS</t>
  </si>
  <si>
    <t>R:FRIEDERICCH KORSCH</t>
  </si>
  <si>
    <t>R:MARCOLINO SIMOES FERREIRA</t>
  </si>
  <si>
    <t>BELA VISTA</t>
  </si>
  <si>
    <t>EST.BERNARDINHO VIEIRA</t>
  </si>
  <si>
    <t>CAXAMBU/SANT.ISAB</t>
  </si>
  <si>
    <t xml:space="preserve">R:MAJESTOSO CREMERIE </t>
  </si>
  <si>
    <t>R:2/SERV.AO LADO BNDES</t>
  </si>
  <si>
    <t>MADAME MACHADO</t>
  </si>
  <si>
    <t>ADELIRIO DE SOUZA LIMA/SERV</t>
  </si>
  <si>
    <t>NOGUEIRA</t>
  </si>
  <si>
    <t>R:DAS PALMEIRAS</t>
  </si>
  <si>
    <t>VALE DOS ESQUILOS</t>
  </si>
  <si>
    <t>ESTRADA UNIÃO INDUSTRIA/ORNAMENTAL</t>
  </si>
  <si>
    <t>APOLONIA ALBERTO KAIPPER/SERV</t>
  </si>
  <si>
    <t>CHACARA FLORA</t>
  </si>
  <si>
    <t>SV.MARIA JOSE PEREIRA DOS SANTOS SANTOS SILVA</t>
  </si>
  <si>
    <t>QUART.BRASILEIRO</t>
  </si>
  <si>
    <t>SV.GERALDO FERREIRA</t>
  </si>
  <si>
    <t>TAQUARA</t>
  </si>
  <si>
    <t>ALCINDO SODRE  PORTELA/PRAÇA</t>
  </si>
  <si>
    <t>ROSEIRAL</t>
  </si>
  <si>
    <t>R:VALE DAS FLORES</t>
  </si>
  <si>
    <t>VICENTE FRANCISCO DIAS/SERV</t>
  </si>
  <si>
    <t>CASA DO XARÁ/SERV</t>
  </si>
  <si>
    <t>PAULO DA SILVA/SERV</t>
  </si>
  <si>
    <t>SIMERIA</t>
  </si>
  <si>
    <t>MANOEL PEREIRA/SERV</t>
  </si>
  <si>
    <t>BECO DO SACI/ESC.PEDRO AMADO</t>
  </si>
  <si>
    <t>MEIO DA SERRA</t>
  </si>
  <si>
    <t>ANTONIO MANOEL CARVALHO/SERV</t>
  </si>
  <si>
    <t>CASTELO SÃO MANOEL</t>
  </si>
  <si>
    <t>RUA BARBOSA DE LIMA SOBRINHO</t>
  </si>
  <si>
    <t>FERNANDES VIEIRA/SERVIDÃO 1054</t>
  </si>
  <si>
    <t>R:DR° SÁ EAR(PÇA)</t>
  </si>
  <si>
    <t>MORIN</t>
  </si>
  <si>
    <t>VILA CASTORINA CUNHA N°559</t>
  </si>
  <si>
    <t>MANOEL TORRES</t>
  </si>
  <si>
    <t>R:ARTHUR BARBOSA/R:PE.GERMAIN</t>
  </si>
  <si>
    <t>VILA JOSE MORCHE</t>
  </si>
  <si>
    <t>ESTRADA DOS CONTROES</t>
  </si>
  <si>
    <t>POSSE</t>
  </si>
  <si>
    <t>JERÔNIMO FERREIRA ALVES</t>
  </si>
  <si>
    <t>ITAIPAVA/VILA</t>
  </si>
  <si>
    <t>ESTRADA JOÃO DE DEUS RODRIGUES</t>
  </si>
  <si>
    <t>RUA JOSE JOAQUIM RODRIGUES</t>
  </si>
  <si>
    <t>RUA DAS IUCAS (ANTIGA RUA DAS AZALÉAS)</t>
  </si>
  <si>
    <t>ITAIPAVA</t>
  </si>
  <si>
    <t xml:space="preserve">ESTRADA UNIÃO INDÚSTRIA </t>
  </si>
  <si>
    <t>SERV. NAZARÉ BRAGA PEIXOTO</t>
  </si>
  <si>
    <t>ALTO DA SERRA</t>
  </si>
  <si>
    <t>SV.ANTONIO COELHO MARTINS</t>
  </si>
  <si>
    <t>SV.CAROLINA STUMPF</t>
  </si>
  <si>
    <t>PEDRO GALL</t>
  </si>
  <si>
    <t>QUART.INGELHEIN</t>
  </si>
  <si>
    <t>RUA A</t>
  </si>
  <si>
    <t>EST.PEROBAS</t>
  </si>
  <si>
    <t xml:space="preserve">RUA:GENY GOMES </t>
  </si>
  <si>
    <t>UNIÃO INDUSTRIA KM 88 (JACUBA)</t>
  </si>
  <si>
    <t xml:space="preserve">MAL.HERMES DA FONSECA </t>
  </si>
  <si>
    <t>ESTRADA FERREIRA ALVES</t>
  </si>
  <si>
    <t>EST DO PALMITAL/R:H</t>
  </si>
  <si>
    <t>R:ALFREDO VARGAS ROSA</t>
  </si>
  <si>
    <t>ESTRADA DO BONFIM</t>
  </si>
  <si>
    <t>BONFIM/CORREAS</t>
  </si>
  <si>
    <t xml:space="preserve"> SV,Nº754(VILA.WALDEMAR CONRADO LISTCH</t>
  </si>
  <si>
    <t>R:PEDRAS BRANCAS</t>
  </si>
  <si>
    <t>ESTRADA NOSSA SENHORA DO SION</t>
  </si>
  <si>
    <t>RUA MARECHAL HERMES DA FONSECA</t>
  </si>
  <si>
    <t>Q. INGELHEIM</t>
  </si>
  <si>
    <t>CELITA DO AMARAL PEIXOTO /serv.</t>
  </si>
  <si>
    <t>AV. DOS PINHEIROS</t>
  </si>
  <si>
    <t>R:ANGELO JOÃO BRAND/VILA INDEPENDENCIA</t>
  </si>
  <si>
    <t>MIRA MATO</t>
  </si>
  <si>
    <t>FAZENDA INGLESA</t>
  </si>
  <si>
    <t>ESTRADA DA COTIA 718</t>
  </si>
  <si>
    <t>R.LULIO DE MOURA MONTEIRO</t>
  </si>
  <si>
    <t>ESTRADA FAZENDA INGLESA</t>
  </si>
  <si>
    <t>MOINHO PRETO</t>
  </si>
  <si>
    <t>R:DAS CANDEIAS</t>
  </si>
  <si>
    <t>EST.UNIÃO INDUSTRIA(CHAFARIZ)</t>
  </si>
  <si>
    <t>ALDO TOMANCOLDI N°83</t>
  </si>
  <si>
    <t>SV.FREDERICO RETONDAR/TRANCREDO NEVES</t>
  </si>
  <si>
    <t>INDAIA</t>
  </si>
  <si>
    <t>SERV FIRMINO LOPES</t>
  </si>
  <si>
    <t>RUA FELIPE BLATT</t>
  </si>
  <si>
    <t>CENTENÁRIO</t>
  </si>
  <si>
    <t>PARQUE MUNICIPAL DO MORIN</t>
  </si>
  <si>
    <t>ESTRADA DO CARANGOLA - INÍCIO</t>
  </si>
  <si>
    <t>RUA ANTONIO DA SILVA LIGEIRO</t>
  </si>
  <si>
    <t>RUA AGOSTINHO GOULÃO</t>
  </si>
  <si>
    <t xml:space="preserve">RUA RAUL DE POMPÉIA </t>
  </si>
  <si>
    <t>ESTRADA MACHADO FAGUNDES</t>
  </si>
  <si>
    <t>ESTRADA DA SAUDADE</t>
  </si>
  <si>
    <t>RUA DA IMPERATRIZ</t>
  </si>
  <si>
    <t>JERONIMO FERREIRA ALVES</t>
  </si>
  <si>
    <t>ITAIPAVA/VILA SÃO LUIZ</t>
  </si>
  <si>
    <t>LOTEAMENTO DAS PEROBAS</t>
  </si>
  <si>
    <t>SV.SEVERINO AUGUSTO DE OLIVEIRA</t>
  </si>
  <si>
    <t>HUMBERTO ROVIGATTI</t>
  </si>
  <si>
    <t>EST.DO PALMITAL N°200</t>
  </si>
  <si>
    <t>AMARO JOSE DE SOUZA COUTINHO</t>
  </si>
  <si>
    <t>MAD.MACHADO</t>
  </si>
  <si>
    <t>PREFEITURA MUNICIPAL DE PETRÓPOLIS</t>
  </si>
  <si>
    <t>SECRETARIA DE OBRAS</t>
  </si>
  <si>
    <t>ILUMINAÇÃO PÚBLICA</t>
  </si>
  <si>
    <t>AMPLIAÇÃO DO PARQUE DE ILUMINAÇÃO - RELAÇÃO DE OBRAS PLANEJADAS</t>
  </si>
  <si>
    <t>ARRASTO</t>
  </si>
  <si>
    <t>LUMINÁRIAS</t>
  </si>
  <si>
    <t>POSTE FIBRA (9m X  150kGF)</t>
  </si>
  <si>
    <t>POSTE CONCRETO DUPLO "T" (9mX150daN)</t>
  </si>
  <si>
    <t>QUANT. DE LANCE</t>
  </si>
  <si>
    <t>DISTÂNCIA DE ARRASTO (m)</t>
  </si>
  <si>
    <t>EXTENSÃO DE REDE CONSTRUÍDA (M)</t>
  </si>
  <si>
    <t>BC (1,00 M)</t>
  </si>
  <si>
    <t>BM (2,50 M)</t>
  </si>
  <si>
    <t>BL(3,50 m)</t>
  </si>
  <si>
    <t>CABO PP 3X1,5mm²</t>
  </si>
  <si>
    <t>CABO TRIPLEX</t>
  </si>
  <si>
    <t>CONECTOR CUNHA TIPO B</t>
  </si>
  <si>
    <t>CONECTOR PERFURANTE</t>
  </si>
  <si>
    <t>OBRAS Nº</t>
  </si>
  <si>
    <t>CASTELANEA</t>
  </si>
  <si>
    <t>SIM</t>
  </si>
  <si>
    <t>VILA FELIPE</t>
  </si>
  <si>
    <t>RUA JOAQUIM GOMES DOS SANTOS/ PONTO FINAL DO ÔNIBUS ESTRADA DA SAUDADE</t>
  </si>
  <si>
    <t>CASCATINHA</t>
  </si>
  <si>
    <t>VIADUTO ARRANHA CEU</t>
  </si>
  <si>
    <t>NÃO</t>
  </si>
  <si>
    <t>RUA FLORESTA PROX. AO Nº1173/ SERV. JOSE DE AZEREDO COUTINHO</t>
  </si>
  <si>
    <t>FLORESTA</t>
  </si>
  <si>
    <t>ESTRADA DOS MACACOS DO Nº 247 AO 319 PROXIMO SITIO PEDAÇO PARAISO</t>
  </si>
  <si>
    <t xml:space="preserve">PEDRO DO RIO/ RETIRO DAS PEDRAS </t>
  </si>
  <si>
    <t>TRAV. NOSSA SENHORA DA AJUDA/ ESQUINA COM A RUA PEDRO GALL Nº 1376(ANTIGA BARÃO DO TRIUNFO)</t>
  </si>
  <si>
    <t>QUARTEIRÃO INGELHEIM</t>
  </si>
  <si>
    <t>TRAV. GUARARAPES º 512/ RUA HENRIQUE DIAS COM FERNANDES VIEIRA</t>
  </si>
  <si>
    <t>ESTRADA JOSE DE ALMEIDA AMADO APÓS O PONTO FINAL DO ÔNIBUS Sª ISABEL</t>
  </si>
  <si>
    <t>CAXAMBU</t>
  </si>
  <si>
    <t>RUA SPARTACO BANAL/ SERV. LY 194 - PROX.VIRADOURO</t>
  </si>
  <si>
    <t>RUA DAS DRACENAS TRECHO  ENTRE OS Nº 50, 440 E 577</t>
  </si>
  <si>
    <t>Rua Norival Ribeiro Damasceno/ Prox. Escadaria de acesso a estr. mineira</t>
  </si>
  <si>
    <t>Correas</t>
  </si>
  <si>
    <t>RUA ALEXANDRE FLEMINO/ SER. 103/ SERV. SITUADA NA ALTURA DO Nº 103 DA RUA ALEXANDRE FLEMINO</t>
  </si>
  <si>
    <t>SÃO SEBASTIÃO</t>
  </si>
  <si>
    <t>RUA AUGUSTO MARTINS/ FINAL DA RUA</t>
  </si>
  <si>
    <t>ESTR. DO PALMITAL/ DO Nº 160H AO 584</t>
  </si>
  <si>
    <t>RUA PROFESSOR HERCULANO MARCO BORGES DA FONSECA</t>
  </si>
  <si>
    <t>SERV. CHIQUINHA/ RUA FERREIRA BARCELOS - MORRO DO NEYLOR</t>
  </si>
  <si>
    <t>SARGENTO BOENING</t>
  </si>
  <si>
    <t>RUA ALVAREZ DE AZEVEDO Nº 482/ INICIO DA RUA</t>
  </si>
  <si>
    <t>RUA JOSÉ LEMOS/ TRECHO INICIAL VALE DO BONSUCESSO</t>
  </si>
  <si>
    <t>QUARTEIRÃO BRASILEIRO</t>
  </si>
  <si>
    <t xml:space="preserve">RUA BERNARDO TOSTA/ SERV. FINAL </t>
  </si>
  <si>
    <t>SERV.1270/R:ANTONIO DA SILVA LIGEIRO</t>
  </si>
  <si>
    <t>SERV.ANTONIO MATHIAS/R:ONOFRE DOS SANTOS,PX 586</t>
  </si>
  <si>
    <t>ESTR. DE FAGUNDES/ TREVO COM ESTRADA JOSÉ XAVIER</t>
  </si>
  <si>
    <t>RUA GENERAL OSORIO/ ENTRE O PETRO PARQUE E BOA BARRA Nº 88/ SERV. DIAMANTINA</t>
  </si>
  <si>
    <t>RUA GUILHERMINA HUBER/ PROX. AO CORREGO</t>
  </si>
  <si>
    <t>VILA RICA</t>
  </si>
  <si>
    <t>SERV. CALIXTO BASTOS/ CASTELO SÃO MANOEL</t>
  </si>
  <si>
    <t>SERV. ALVAIR SIMÕES DE PAIVA/ PROX. A RUA OLIVEIRA BULHOES</t>
  </si>
  <si>
    <t>ESTR. UNIÃO INDUSTRIA DO Nº 26200 AO Nº 26785</t>
  </si>
  <si>
    <t xml:space="preserve">RUA ANTONIO PIRES SOARES/ ESCADARIA º 310 D 1º VIRADOURO </t>
  </si>
  <si>
    <t>SERV. SÃO FRANCISCO DE ASSIS</t>
  </si>
  <si>
    <t>EXCLUIR  SERÁ ATENDIDO PELO CADIP 1607</t>
  </si>
  <si>
    <t>SERV. MAGDALENA  LOPES DE CARVALHO/ RUA POUSO ALEGRE</t>
  </si>
  <si>
    <t>SERV. THEREZINHA PEREIRA DA COSTA/ Nº 271 DA VILA JULIANO C MANZINI</t>
  </si>
  <si>
    <t>LOTEAMENTO MANGA LARGA RUA 7/ PROX. AO Nº 250</t>
  </si>
  <si>
    <t xml:space="preserve">    </t>
  </si>
  <si>
    <t>ESPERANÇA</t>
  </si>
  <si>
    <t>ESTR. ALMIRANTE PAULO MEIRA/ USINA DE RECICLAGEM DE LIXO - VALE DAS VIDEIRAS</t>
  </si>
  <si>
    <t>ESTR. CORREA DA VEIGA PROX. AO Nº 58</t>
  </si>
  <si>
    <t>ESTRADA MANGA LARGA PROX. AO Nº2600</t>
  </si>
  <si>
    <t>RUA OSVERO DO CARMO VILAÇA/ SERV. PROX AO Nº 790 (SERV DA CAIXA D'AGUA)</t>
  </si>
  <si>
    <t>SERV. WILSOM BOECHAT/ RUA SEBASTIÃO PINHO DA SILVA - VALE DOS ESQUILOS</t>
  </si>
  <si>
    <t>AV. AMARAL PEIXOTO/ SERV. 5/ SERV. BOCA DO MATO</t>
  </si>
  <si>
    <t>QUITANDINHA</t>
  </si>
  <si>
    <t>sim</t>
  </si>
  <si>
    <t>RUA:JOÃO CAETANO GONZI PROX.Nº07 R.ALDO TAMACOLDI</t>
  </si>
  <si>
    <t>LOTEAMENTO SAMAMBAIA/ RUA E/ DO INICIO AO LOTE 21</t>
  </si>
  <si>
    <t>RUA DAS CEREJEIRAS Nº 10035/ LOT. JARDIM SÃO GUILHERME/ DO INICIO AO Nº 80</t>
  </si>
  <si>
    <t>SERV. DO MORRO DO GAVIÃO / RUA DOS EUCALIPTOS</t>
  </si>
  <si>
    <t>SERV. PEDRO ELIDIO DE MACEDO/ TRECHO DE ACESSO PELA RUA SÃO GERALDO</t>
  </si>
  <si>
    <t>RUA CARVALHO JUNIOR/ RUA E/ PROX. ANTIGA MONTREAL</t>
  </si>
  <si>
    <t>RUA PERMINIO SCHIMIDT/ PSF VILA FELIPE</t>
  </si>
  <si>
    <t>RUA DA PEDREIRA/ PROX. AO Nº 15</t>
  </si>
  <si>
    <t>RUA NINHO DA AGUIA/ INICI0 DA RUA PROX. A POUSADA</t>
  </si>
  <si>
    <t>VILA JULIANO CONSTANTINO MANZINI/ PROX. A OTO MATHEIS</t>
  </si>
  <si>
    <t>RUA CEL ALBINO SIQUEIRA/ ACESSO AO CAMPO DO INTERNACIONAL</t>
  </si>
  <si>
    <t>SERV.Nº2124/PONTO FINAL DO CACILD BECKER</t>
  </si>
  <si>
    <t>RUA LUIZ BLEZER/Nº219 AO LADO DO LUKAS</t>
  </si>
  <si>
    <t>ESTR. RIO ACIMA/ PONTO FINAL DO ÔNIBUS</t>
  </si>
  <si>
    <t>ANAPOLIS</t>
  </si>
  <si>
    <t>RUA VISCONDI DE ITABORAI/ SERV. 432</t>
  </si>
  <si>
    <t>VALPARAISO</t>
  </si>
  <si>
    <t>TRAVESSA PAULISTA/ CASTELO SÃO MANOEL</t>
  </si>
  <si>
    <t>TRAVESSA PAULISTA/ SERV. DONA ANINHACASTELO SÃO MANOEL</t>
  </si>
  <si>
    <t xml:space="preserve">AV. PAULISTA SERV. DA ELIANE </t>
  </si>
  <si>
    <t>RUA DAS PAPOULAS/ ACESSO DAS BROMELIAS Nº 28 VALE DOS ESQUILOS</t>
  </si>
  <si>
    <t>ESTRADA DO LIMOEIRO/ PERTO DO POSTO DE GASOLINA BRAZÃO</t>
  </si>
  <si>
    <t>R:1 Nº2430 /PX. R:MARIA DE LIMA</t>
  </si>
  <si>
    <t>SERV.LATSCH Nº852</t>
  </si>
  <si>
    <t>RUA BOLIVIA/ RUA C - PROX. AO Nº 170</t>
  </si>
  <si>
    <t>VALE SANTA LUZIA/ RUA 6 ANTIGO  MATA CAVALO</t>
  </si>
  <si>
    <t>ESCADARIA JOSE DE OLIVEIRA COUTO 1º ACESSO A CARVALHO JUNIOR</t>
  </si>
  <si>
    <t>RUA AVELINO DE CARVALHO/ RUA DA IGREJA - BREJAL</t>
  </si>
  <si>
    <t>RUA PAULINO GUIMARÃES/ EM FRENTE AO Nº 149</t>
  </si>
  <si>
    <t>SERV. SITIO DO PICA PAU 2 FINAL</t>
  </si>
  <si>
    <t>SERV. SITIO DO PICA PAU 3 FINAL</t>
  </si>
  <si>
    <t>SERV. SITIO DO PICA PAU/ PROX. AO BNH</t>
  </si>
  <si>
    <t>TRAV. GOITACAZES/ SERV. FRONTE A QUADRA</t>
  </si>
  <si>
    <t>ESTR. NEUZA GOULART BRIZOLA</t>
  </si>
  <si>
    <t>SERV. JOSÉ ANTONIO DE OLIVEIRA/ LIGA A RUA JOÃO BATISTA MURALHA Á ESTR. MINEIRA</t>
  </si>
  <si>
    <t>LOTEAMENTO SAMAMBAIA</t>
  </si>
  <si>
    <t>RUA SÃO PAULO/ ESQUINA COM A RUA ITATAIA</t>
  </si>
  <si>
    <t>RUA JACOB BORDIGNON/ SERV. 200</t>
  </si>
  <si>
    <t>SERV. DEBORA COUTO SUCUPIRA/ PONTO FINAL DO ONIBUS</t>
  </si>
  <si>
    <t>Estrd. Da Divisa nº 757 (depois da subida pedras negras)</t>
  </si>
  <si>
    <t>Itaipava</t>
  </si>
  <si>
    <t xml:space="preserve">RUA FERREIRA CUNHA </t>
  </si>
  <si>
    <t>ESTR. UNIÃO INDUSTRIA Nº 33.760/ PRAÇA 29 DE JUNHO (ORNAMENTAL) CENTRO DA POSSE</t>
  </si>
  <si>
    <t>ESTR. DA COTIA/ TODA EXTENSÃO DA ESTRADA</t>
  </si>
  <si>
    <t>CASTRIOTO</t>
  </si>
  <si>
    <t>SERV. ADILSON RIBEIRO/ COMUNIDADE DO ALEMÃO</t>
  </si>
  <si>
    <t>R:GLAUCE ROXA Nº527/POR BAIXO DO CRUZEIRO SERV.</t>
  </si>
  <si>
    <t>SERVIDÃO CATARINA FREITAS GUIMARÃES/ PROX. AO Nº 655 RUA JOÃO XAVIER</t>
  </si>
  <si>
    <t>VILA FRANK MATTOS SAMPAIO/ RUA EM FRENTE A ESCOLA MUNICIPAL BATAILARD</t>
  </si>
  <si>
    <t xml:space="preserve">MOSELA / BATAILARD </t>
  </si>
  <si>
    <t>VILA VITOR LEONARDO/EST DO INDEPENDENCIA</t>
  </si>
  <si>
    <t>RUA FREDERICO RETONDAR/ PONTO FINAL DO TANCREDO NEVES</t>
  </si>
  <si>
    <t>RUA MENDES FRANCO/ DO INICIO AO Nº 51</t>
  </si>
  <si>
    <t>SECRETARIO</t>
  </si>
  <si>
    <t>RUA MENDES FRANCO/ VIRADOURO</t>
  </si>
  <si>
    <t xml:space="preserve">RUA CAMDIMBAS/ ATELIER HEVANDRO JUNIOR </t>
  </si>
  <si>
    <t>LOTEAMENTO SERRA MORENA - RUAB/ PROX. A RUA A - BARRA MANSA</t>
  </si>
  <si>
    <t>SERV. MANOEL PAZ/ RUA CORONEL ALBINO SIQUEIRA/ 1º ENTRADA A DIREITA</t>
  </si>
  <si>
    <t>SILVÉRIO ORESTES DE SOUZA/ SERV. / RUA BRIGADERIO CASTRIOTO Nº 2628</t>
  </si>
  <si>
    <t>RUA NICARAGUA/ DO Nº 615 AO Nº 1045</t>
  </si>
  <si>
    <t>COMUNIDADE DO ALEMÃO/ PONTO FINAL DO ÔNIBUS 528</t>
  </si>
  <si>
    <t>R;CACILDA BECKER/ESCADARIA FRONTE AO ARMARINHO ELAINE</t>
  </si>
  <si>
    <t>R:CACILDA BECKER/SERV.DEFRONTE AO N415</t>
  </si>
  <si>
    <t>R:ANTONIO DA SILVA LIGEIRO</t>
  </si>
  <si>
    <t>RUA ADÃO CARLOS - DA PONTE AO Nº 230</t>
  </si>
  <si>
    <t>R:JORGE AXEL/SERVIDÃO 378</t>
  </si>
  <si>
    <t>TRAV.DAS AMENDOEIRAS/TREINAMENTO AUTO ESCOLA</t>
  </si>
  <si>
    <t>R;EMILIO ZALUAR/SERV.173</t>
  </si>
  <si>
    <t>SERV. JOÃO MOREIRA/ DR THOUZET</t>
  </si>
  <si>
    <t>RUA MANOEL LUIZ FERREIRA/ SERV. 1969 FUNDOS</t>
  </si>
  <si>
    <t>VILA INDEPENDENCIA/DO INICIO AO Nº46</t>
  </si>
  <si>
    <t>SERV. ANTONIO MUNIZ CONSTANCIO/ 555M/ RUA DOMINGOS PEREIRA</t>
  </si>
  <si>
    <t>SERV. JOSÉ DE ALMEIDA MACEDO/ SERV. NELSON FERREIRA SOARES</t>
  </si>
  <si>
    <t>VILA VASCONCELLOS/ PROX. AO CONDOMINIO CHÁCARA FLORA</t>
  </si>
  <si>
    <t>RUA MANOEL BORGES DE FREITAS</t>
  </si>
  <si>
    <t>DUARTE DA SILVEIRA</t>
  </si>
  <si>
    <t>SERV. BERNARDO MARTINS MEIRA/RUA BRIGADEIRO CASTRIOTO</t>
  </si>
  <si>
    <t>PARQUE BOM CLIMA/ ALAMEDA B/C EM FRENTE A LOJA DE MATERIAL DE CONSTRUÇÃO BONSUCESSO</t>
  </si>
  <si>
    <t>BONSUCESSO</t>
  </si>
  <si>
    <t>RUA BOUGAINVILLE - FAZENDA SÃO JOSÉ - VLE DO RIBEIRÃO GRANDE</t>
  </si>
  <si>
    <t>SERV. SEBASTIÃO FERREIRA DE MATTOS Nº 973</t>
  </si>
  <si>
    <t>RUA BARBOSA DE LIMA SOBRINHO/ DA RUA C À RUA D COMPLEMENTAÇÃO</t>
  </si>
  <si>
    <t>SERV. MOACIR COELHO/ETR. UNIÃO INDUSTRIA/ EM FRENTE PAVÃO AUTO PEÇAS</t>
  </si>
  <si>
    <t>ESTR. SILVEIRA DA MOTA/ KM 4 PROX. AO ACESSO À GRANJA CLAUDIA</t>
  </si>
  <si>
    <t>ESTRD. SILVEIRA DA MOTA KM 4 AO LADO DA GRANJA DA CLAUDIA</t>
  </si>
  <si>
    <t>CORREGO GRANDE</t>
  </si>
  <si>
    <t>SERV.TRANVERSAL 4 E 2 /CACILDA BECKER</t>
  </si>
  <si>
    <t>ESTRADA DO CONTORNO/TRECHO BONSUCESSO E FERINHA DE ITAIPAVA</t>
  </si>
  <si>
    <t>RUA FRANCISCO GUIMARÃES/ ESTR. DE SECRETÁRIO PROX. A IGREJA DE SECRETÁRIO</t>
  </si>
  <si>
    <t>ESTR. DO MAQUINÉ/ ENTRE AS RUAS FRANCISCO GUIMARÃES E O CONDOMINIO MAQUINÉ </t>
  </si>
  <si>
    <t>SERV. AO LADO DA IGREJA MARANATA/ INTEGRAL</t>
  </si>
  <si>
    <t>SERTÃO CARANGOLA</t>
  </si>
  <si>
    <t>RUA DA CRECHE/ VIRADOURO DEFRONTE A CASA Nº44</t>
  </si>
  <si>
    <t>RUA DO CAMPO</t>
  </si>
  <si>
    <t xml:space="preserve"> </t>
  </si>
  <si>
    <t>RUA DAS PALMEIRAS/ PRIMEIRO POSTE EXISTENTE</t>
  </si>
  <si>
    <t>SERV. MANOEL DE SOUZA/FINAL DA SERVIDÃO</t>
  </si>
  <si>
    <t>SERV. DO ELIAS/ PRÓX. A SERV. MANOEL DE SOUZA</t>
  </si>
  <si>
    <t>RUA NALZIRO DOS SANTOS (SERV. DA QUADRA ANTIGA)</t>
  </si>
  <si>
    <t>RUA NALZIRO DOS SANTOS/ FINAL DA RUA</t>
  </si>
  <si>
    <t>SERV. DAS BROMELIAS/PROX A CASA DP SR. JORGE</t>
  </si>
  <si>
    <t>RUA JOSÉ GONÇALVES BRAGA/PROX. A CURVA</t>
  </si>
  <si>
    <t>SERVIDÃO DA PAZ/ INTEGRAL</t>
  </si>
  <si>
    <t>RUA ALCEBIADES BARBOSA/GROTINHA</t>
  </si>
  <si>
    <t>SERV. JAIME FRANCISCO/ RUA ORLANDO JOSÉ DA SILVA/ PONTO FINAL DO ÔNIBUS DA COMUNIDADE SÃO LUIZ</t>
  </si>
  <si>
    <t>Serv. Do Duda</t>
  </si>
  <si>
    <t>Neylor</t>
  </si>
  <si>
    <t>Servidão do Sr. Neca</t>
  </si>
  <si>
    <t>Serv. Do Tanico</t>
  </si>
  <si>
    <t>Serv. Da Quadra</t>
  </si>
  <si>
    <t>RUA SÃO NORBERTO Nº 36B/ TRAVESSA DA SÃO NORBERTO E SAI NA RUA PORTUGAL</t>
  </si>
  <si>
    <t>Serv. Da Gracinha/ comunidade do neylor</t>
  </si>
  <si>
    <t xml:space="preserve">ESTRADA RETIRO DAS PEDRAS DO N°1281 ATÉ O SITIO DO ROSÁRIO- ANTES DA ESTRADA DOS MACACOS </t>
  </si>
  <si>
    <t>SERVIDÃO EM FRENTE AO Nº 538/ RUA MANOEL TORRES</t>
  </si>
  <si>
    <t>ESTRADA MINEIRA Nº 1739/ SERV. DO IPASE</t>
  </si>
  <si>
    <t>EXCLUIR  SERÁ ATENDIDO PELO CADIP 625</t>
  </si>
  <si>
    <t>reclamação blog eduaro ferreira</t>
  </si>
  <si>
    <t>sera atendido pela cadip 625</t>
  </si>
  <si>
    <t>RUA ALFREDO VARGAS ROSA/ CURVA 26000 ESTR. UNIÃO INDUSTRIA</t>
  </si>
  <si>
    <t>ESTRD. DO PARAISO/SERV. MANOEL HIPOLITO</t>
  </si>
  <si>
    <t>SERV. ANGELO BUTURINI/ ESCADARIA</t>
  </si>
  <si>
    <t>RUA MATO GROSSO/ PROX. AO LOTE 24 - QUADRA 62 VILA HIPICA</t>
  </si>
  <si>
    <t>ESTRADA DO PARAISO Nº326 BNH COND.CHACARA FLORA</t>
  </si>
  <si>
    <t>SERV. JOÃO BATISTA DE SOUZA/ PROX. A QUADRA COMUNITARIA</t>
  </si>
  <si>
    <t>Escada da Serv. Proximo a igreja do pastor zezinho</t>
  </si>
  <si>
    <t>EXCLUIR  CADIP REPITIDO</t>
  </si>
  <si>
    <t>BAIRRO SÃO LUIZ ESCADA DA SERVIDÃO PROX. A IGREJA DO PASTOR ZEZINHO</t>
  </si>
  <si>
    <t>SERV. JOSÉ ROSA SOARES/ PROX. AO Nº 230</t>
  </si>
  <si>
    <t>SERV. DULCE HOSSMAN ISAAC/ RUA BERNARDO PROENÇA</t>
  </si>
  <si>
    <t>RUA MANOEL TORRES/ SERV. Nº 541</t>
  </si>
  <si>
    <t>RUA LUIZ SALOMÃO VIANA/ SERV. 02</t>
  </si>
  <si>
    <t>RUA LUIZ SALOMÃO VIANA/ SERV. 01</t>
  </si>
  <si>
    <t>RUA LUIZ SALOMÃO VIANA/ SERV. 03</t>
  </si>
  <si>
    <t>SERV. ANTONIO PAULO RODRIGUES/ FINAL DA SERV.</t>
  </si>
  <si>
    <t>RUA OSWALDO MAGALHÃES/ DO MEIO AO FIM</t>
  </si>
  <si>
    <t>RUA DAS DRACENAS Nº 106 VALE DOS ESQUILOS</t>
  </si>
  <si>
    <t>SERV. AO LADO DA QUADRA DE FUTEBOL / ALTO DA DERRUBADA</t>
  </si>
  <si>
    <t>RUA H DO CONDOMINIO PARQUE BOM CLIMA/ PERTO DA TORRE- SEMPRE A DIREITA</t>
  </si>
  <si>
    <t>SERV. EMILIA STATLER VALCADI/ RUA ADÃO BRAND - PROX. A PRAÇA</t>
  </si>
  <si>
    <t>SERV. SEBASTIANA/ RUA MARCOLINO SIMÕES FERREIRA</t>
  </si>
  <si>
    <t>RUA ERNANI FORNARI</t>
  </si>
  <si>
    <t>R;MAJESTOSO CREMERIE Nº63</t>
  </si>
  <si>
    <t>RUA MARIA DA SILVA SIMAS</t>
  </si>
  <si>
    <t>ESTRADA DA SAUDADE Nº 1244/ PROX. A SUBIDA DO FRAGOSO</t>
  </si>
  <si>
    <t>SERV. ADELÍRIO DE SOUZA LIMA/ ACESSO PELA RUA ANTONIO SOARES SERRA</t>
  </si>
  <si>
    <t>RUA LUIZ IMBROISI APÓS O Nº252 / PROX. AO TRATAMENTO DE AGUA MONTE VIDEL</t>
  </si>
  <si>
    <t>RUA DAS PALMEIRAS/ PROX. A ESCOLA JULIO FREDERICO KOELHER VALE DOS ESQUILOS</t>
  </si>
  <si>
    <t>SERV. AMÉRICO JUNIIOR/ ENTRE AS RUAS WALDEMAR F. DA SILVA E BARTOLOMEU SODRE</t>
  </si>
  <si>
    <t>SERVDAO APOLONIA ALBERTO KAIPPER/ PROX. A CASA DA GISELE</t>
  </si>
  <si>
    <t>RUA RIO GRANDE DO NORTE/ LOTE 39 QUADRA 46</t>
  </si>
  <si>
    <t>Rua Hans brischitan/ prox. A quadra João Grandão</t>
  </si>
  <si>
    <t>RUA JORGE ACZEL N 316 APÓS A IGREJA DE SÃO JORGE</t>
  </si>
  <si>
    <t>RUA DOS MICOS Nº 4570/ SUBIDO POUSADA DE ARARAS</t>
  </si>
  <si>
    <t>SERV. JOSEFA CASTILHO/ CAPELA</t>
  </si>
  <si>
    <t>SERV. VICENTE FRANCISCO DIAS/ PROX. FUTURO VIRADOURO</t>
  </si>
  <si>
    <t>SERV. NA RUA AUGUSTO SEVERO ENTRE OS N 758 E 764</t>
  </si>
  <si>
    <t>SERV. DO BICÃO/ PROX. A PRAÇA VISTA ALEGRE</t>
  </si>
  <si>
    <t>RUA DOS EUCALIPTOS/ ESTR. DO PARAISO</t>
  </si>
  <si>
    <t>ESTRADA VELHA DA ESTRELA Nº 66 CASA 5/ AO LADO DA IGREJA DE SÃO JOÃO</t>
  </si>
  <si>
    <t>RUA FREDERICO NOEL/ ENTRE A CURVA DO JOIA E A RUA DUQUE DE CAXIAS</t>
  </si>
  <si>
    <t>SER. ROSANGELA DE FATIMA TEIXEIRA/ FINAL DA VILA SÃO JOSE</t>
  </si>
  <si>
    <t>SERV. ANTONIO MANOEL CARVALHO/ RUA MARTINHO JOSÉ SANTANA 1667 - CASTELO SÃO MANOEL</t>
  </si>
  <si>
    <t>R:SARGENTO BOENING Nº281C SALDANHA MARINHO</t>
  </si>
  <si>
    <t>CAMINHO DO IMPERADOR/ APÓS CONDOMINIO REPOUSO- 1º TRANVERSAL (RUA MANOEL FÉO SUBIR)</t>
  </si>
  <si>
    <t>SERV.TEREZA AMELIA SAMPAIO/PONTO FINAL DO ONIBUS COM.DO GOLF</t>
  </si>
  <si>
    <t>SERVIDÃO ALBINO PINTO DA CRUZ PROX AO NUM 267</t>
  </si>
  <si>
    <t>RUA 9/ ATRAS DO LOTE 170/171 - SANTA MONICA</t>
  </si>
  <si>
    <t>SERV. THERESA AMARO SAMPAIO/ PROX. AO PONTO FINAL DO ÔNIBUS DO GULF</t>
  </si>
  <si>
    <t>CASTELÂNEA</t>
  </si>
  <si>
    <t>CORREAS/ RIO DA CIDADE</t>
  </si>
  <si>
    <t>ESTRADA CORREA DA VEIGA DO PONTO FINAL ATÉ PROXIMO AO Nº2250</t>
  </si>
  <si>
    <t>SANTA MONICA/ ITAIPAVA</t>
  </si>
  <si>
    <t>SERV. SANTA CATARINA/ Nº 619 - ANTES DO POSTP DE SAUDE</t>
  </si>
  <si>
    <t xml:space="preserve">CENTRO </t>
  </si>
  <si>
    <t>SERVIDÃO MONTE AZUL AO LADO DO BNH DR THOUZET</t>
  </si>
  <si>
    <t>DR THOUZET</t>
  </si>
  <si>
    <t>ESTR. UNIÃO INDÚSTRIA PROX AO N/25515- BARRA MANSA</t>
  </si>
  <si>
    <t>SERV. GERALDO PROENÇA/ VALE DO CARANGOLA - TODA SERVIDÃO</t>
  </si>
  <si>
    <t>R. DOM JOÃO BRAGA Nº 105 B</t>
  </si>
  <si>
    <t>RUA F LOTE 41 QUADRA 15/ LIGAÇÃO DA RUA CAMPOS COM A RUA SÃO PAULO</t>
  </si>
  <si>
    <t>RUA LUIZ IMBROSI DO Nº 192 EM DIANTE</t>
  </si>
  <si>
    <t>LOTEAMENTO UBIRAJARA-SERVIDÃO DESCENDO NO PONTO FINAL DO MANOBRADOR</t>
  </si>
  <si>
    <t xml:space="preserve">ESTRADA DA SAUDADE </t>
  </si>
  <si>
    <t>SERV. MARIA DO CARMO JOIA BORBE/ RUA TERESA Nº 991</t>
  </si>
  <si>
    <t>RUA JOSÉ JOAQUIM RODRIGUES Nº578 PROX. A BIQUINHA</t>
  </si>
  <si>
    <t>VILA JULIANO MANZINI/ PONTO FINAL DO ÔNIBUS</t>
  </si>
  <si>
    <t>ESTRADA RETIRO DAS PEDRAS DO N°2726 ATÉ A FAZENDA RIO DAS PEDRAS</t>
  </si>
  <si>
    <t>RUA DAS ARAUCARIAS BR 040 KM 64,5 VALE DO BONSUCESSO</t>
  </si>
  <si>
    <t>RUA DOS BEIJA FLORES  BR 040 KM 64,5 VALE DO BONSUCESSO</t>
  </si>
  <si>
    <t>RUA DAS CEREJEIRAS BR 040 KM 64,5 VALE DO BONSUCESSO</t>
  </si>
  <si>
    <t>RUA DAS ANDORINHAS BR 040 KM 64,5 VALE DO BONSUCESSO</t>
  </si>
  <si>
    <t>RUA RIO GRANDE DO SUL / OS DOIS ULTIMOS POSTES DA RUA </t>
  </si>
  <si>
    <t>RUA REPOUSO/ PRAÇA SE SANTA MONICA/ ARCAS</t>
  </si>
  <si>
    <t>RUA ALBERTO OCRDEIRO/ ANTIGA RUA E</t>
  </si>
  <si>
    <t>SERV. WALACE RAMOS DA SILVA/RUA VIUVA LIMA-ALCOBACINHA</t>
  </si>
  <si>
    <t>RUA JOSÉ VICENTE DA SILVA/ VARGEM DOS MARMELOS</t>
  </si>
  <si>
    <t>RUA LOPES DE CASTRO/ SITIO PICA PAU/ ACESSO ANGELICA DE LOPES</t>
  </si>
  <si>
    <t>RUA ANTONIO SOARES PINTO/RUA NOVA -24 DE MAIO</t>
  </si>
  <si>
    <t>RUA TEOFILO JOSE DA SILVA Nº 15</t>
  </si>
  <si>
    <t>PEDRAS BRANCAS</t>
  </si>
  <si>
    <t>RUA DOS IPÊS Nº 82/ ESTRADA DO RIBEIRÃO</t>
  </si>
  <si>
    <t>ESTRADA UNIÃO INDUSTRIA/ JACUBA KM 89</t>
  </si>
  <si>
    <t>SERVIDÃO DONA AUGUSTA/ ESTRADA VELHA DA ESTRELA</t>
  </si>
  <si>
    <t>ESTRD. JOÃO DE DEUS RODRIGUES/ PERTO DO Nº 695</t>
  </si>
  <si>
    <t>RUA DJANIRA/ PROX AO CONDOMINIO SAMAMBAIA</t>
  </si>
  <si>
    <t>ESTRD. ARNALDO DYCKERHOFF/ PROX. ARMAZEM SUSTENTAVEL - BREJAL</t>
  </si>
  <si>
    <t>RUA ALAMEDA ROQUE XAVIER LAURENZA/ ENTRADA NA RUA DA TORRE DA OI</t>
  </si>
  <si>
    <t>ESTRADA SILVEIRA DA MOTTA KM 8/ TRISTÃO CAMARA RIO BONITO</t>
  </si>
  <si>
    <t>ESTRADA DO TAQUARIL/ PROX AO SITIO DO ERNESTO</t>
  </si>
  <si>
    <t>ESTRADA DO TAQUARIL / FINAL DO TAQUARIL</t>
  </si>
  <si>
    <t>RUA JOÃO DE OLIVEIRA BOTELHO</t>
  </si>
  <si>
    <t>CAMINHO DO PARAISO</t>
  </si>
  <si>
    <t>SERV. VILA NICOLAU SIXEL FILHO</t>
  </si>
  <si>
    <t>SERV. ELIANE CRISTINA FRANÇA DE ARAGÃO/ COMUNIDADE JOÃO DE DEUS</t>
  </si>
  <si>
    <t>RUA BERNARDO PROENÇA Nº 481/ DESCENDO EM FRENTE AO SALÃO DO JERRI</t>
  </si>
  <si>
    <t>SERV. MADALENA SIXEL TEIXEIRA/ ENTRADA PELA NANCY COTIA</t>
  </si>
  <si>
    <t>LOTEAMENTO UBIRAJARA/ PROX. AO PONTO FINAL DO DIAS DE OLIVEIRA</t>
  </si>
  <si>
    <t>SERVIDÃO Nº 5/ PROX. A DIAS DE OLIVEIRA Nº 830</t>
  </si>
  <si>
    <t>RUA CEARA - PONTO FINAL DO ÔNIBUS</t>
  </si>
  <si>
    <t>SERV.ARNALDO KARL/ PROX. MATERIAL DE CONSTRUÇÃO ARIES</t>
  </si>
  <si>
    <t xml:space="preserve">SITIO SÃO LUIZ/ INICIO DA RUA </t>
  </si>
  <si>
    <t>RUA NOEMIA RATTES/ PROX. POSSE DO CORPO SPA (ORNAMENTAL)</t>
  </si>
  <si>
    <t>SERV.ISA GOMES/PONTO FINAL DO ONIBUS 419</t>
  </si>
  <si>
    <t>RUA PROFESSORA HERCILIA MORETI/ SERV. RAUL MALAQUIAS/ PROX. A MERCEARIA DO NEM</t>
  </si>
  <si>
    <t>SRV.SILVIO CESARIO/TRAVESSA JAMIL GUARIZE</t>
  </si>
  <si>
    <t xml:space="preserve">RUA 24 DE MAIO/ Nº 345 PROX. AO BARO DO SERGINHO </t>
  </si>
  <si>
    <t>ALAMEDA HELLEN HARBOE/ PROX. AO LOTE 5/ RUA DA LOJA CONSTRUMALTA</t>
  </si>
  <si>
    <t>RUA MANOEL CANEDO Nº 3300/ LOTEAMENTO SANTA RITA</t>
  </si>
  <si>
    <t>RUA DAS IUCAS Nº 60/ RUA AZALEAS</t>
  </si>
  <si>
    <t>AV. DOS IPES Nº 20679/ ESTR. DO RIBEIRÃO KM. 57 - BR 040</t>
  </si>
  <si>
    <t>ESTRADA FAZENDA INGLES PROX. A GRANJA KAPPS</t>
  </si>
  <si>
    <t>ESTRADA VITALINO CANDIDO MELO/ FINAL DA RUA ARNALDO DYCKERHOFF</t>
  </si>
  <si>
    <t>ESTRADA DO BREJAL PROX. KM 2,5 / PROX. A RUA DA CONQUISTA</t>
  </si>
  <si>
    <t>BREJAL POSSE</t>
  </si>
  <si>
    <t>ESTRADA DO XINGÚ/ PROX. Nº 800 IGREJA QUADRANGULAR</t>
  </si>
  <si>
    <t>SERV. OSWALDO TESCH Nº 107/ RUA PAULO ROBERTO FILGUEIRAS</t>
  </si>
  <si>
    <t>PONTE RINCÃO SANTA CRUZ</t>
  </si>
  <si>
    <t>CAMINHO DA TORRE Nº 147/ PROX A PADARIA DO LAGOINHA</t>
  </si>
  <si>
    <t>RUA DAS DRACENAS Nº 577/ PROX AO Nº 1770 DA RUA FERNANDES VIEIRA</t>
  </si>
  <si>
    <t>VILA CRISTINA Nº 245 - DO Nº 305 AO FINAL</t>
  </si>
  <si>
    <t>ESTR. RIBEIRÃO/ RUA A</t>
  </si>
  <si>
    <t xml:space="preserve">  NÃO</t>
  </si>
  <si>
    <t>RUA FLAVIO CAVALCANTI/ SERV. SÃO CHARBEL</t>
  </si>
  <si>
    <t>LARGO JOSÉ MUNIZ PAVÃO/ INICIO DA RUA</t>
  </si>
  <si>
    <t>SERV. ANTONIO DA SILVA/ PROX. A RUA JOSÉ MUNIZ PAVÃO Nº 1131</t>
  </si>
  <si>
    <t>RUA JOSÉ MUNIZ PAVÃO/ DO Nº 1089 A 1117</t>
  </si>
  <si>
    <t>ESTRADA DO BREJAL Nº 1366/ PROX. AO BAR DO TAXISTA - BREJAL</t>
  </si>
  <si>
    <t>RUA GESSNER PINTO MONTEIRO/ ANTIGA RUA 7- AO LADO DA IGREJA WESLEYANA - CASTELO SÃO MANOEL</t>
  </si>
  <si>
    <t>RUA CANDIDA NEVES CHAVIER/ ESTR. DAS ARCAS Nº 912</t>
  </si>
  <si>
    <t>RUA MERCEDES/ SUBIDA PERTO DA SENTINHA NA PRIMEIRA CURVA CASTELO SÃO MANOEL</t>
  </si>
  <si>
    <t>SERV. LINCOLN/ PROX AO BAR DO GERALDO</t>
  </si>
  <si>
    <t>CAMINHO DA LADEIRA/SERV. 69 - SERV. NOVA</t>
  </si>
  <si>
    <t>SERV. HELENA GONÇALVES DE AGUIAR/ 2º POSTE DA ESCADARIA ATE O FINAL</t>
  </si>
  <si>
    <t>RUA ALCEBIADES BARBOSA/ SERV. 109 GROTINHA DE ACESSO A ESTRADA MINEIRA</t>
  </si>
  <si>
    <t>SAMAMBAIA/CORREAS</t>
  </si>
  <si>
    <t>SERVIDÃO DO PITUCHA/ CORIOLANO BASTOS Nº 83</t>
  </si>
  <si>
    <t>RUA VIGARIO CORREIA/ PATIO DA IGREJA</t>
  </si>
  <si>
    <t>SERV.  NOSSA SENHORA DA GLORIA/ ESCADARIA</t>
  </si>
  <si>
    <t>RUA FERREIRA BARCELOS/ PROX AO BAR DO NOIA</t>
  </si>
  <si>
    <t>RUA NOSSA SENHORA APARECIDA Nº 260/ SERV. 260</t>
  </si>
  <si>
    <t>SERV. DAS HORTENCIAS Nº 02/ PROX. A CORIOLANO S BASTOS</t>
  </si>
  <si>
    <t>ESTRADA João de oLIVEIRA BOTELHO / LATERAL RESORT BOMTEMPO</t>
  </si>
  <si>
    <t>RUA STEPHAN ZWEIG/ PROX. A BR 040</t>
  </si>
  <si>
    <t>RUA STEPHAN ZWEIG/ PROX. A QUADRA ESPORTIVA SÃO FRANCISCO</t>
  </si>
  <si>
    <t>RUA STEPHAN ZWEIG/ SERV. VERA LUCIA</t>
  </si>
  <si>
    <t>SERV. CORREIA DE OLIVEIRA/ PROX. A IGREJA METODISTA WESLEYANA</t>
  </si>
  <si>
    <t>RUA STEPHAN ZWEIG/ SERV. 02</t>
  </si>
  <si>
    <t>RUA STEPHAN ZWEIG/ SERV. 01</t>
  </si>
  <si>
    <t>RUA STEPHAN ZWEIG/ PRINCIPAL</t>
  </si>
  <si>
    <t>CONJUNTO HABITACIONAL RAIANE APARECIDA/RUA CEARA</t>
  </si>
  <si>
    <t>RUA JOAQUIM CESARIO COSTA/ PONTO FINAL DO ÔNIBUS</t>
  </si>
  <si>
    <t>VILA SÃO JOSÉ/ ESPAÇO ORGANICO</t>
  </si>
  <si>
    <t>VILA DO SOSSEGO/ PARQUINHO</t>
  </si>
  <si>
    <t>RUA DEPUTADO ALTAIR DE OLIVEIRA LIMA/ ESTR. JERONIMO FERREIRA ALVES</t>
  </si>
  <si>
    <t>RUA MATHIAS KREISCHER/ RUA NOVA</t>
  </si>
  <si>
    <t>CAPELA</t>
  </si>
  <si>
    <t>RUA URUGUAI/ AV. GETULIO VARGAS Nº 2000</t>
  </si>
  <si>
    <t>RUA MANOEL FRANCISCO DE PAULA/ SERV. 04</t>
  </si>
  <si>
    <t>ESTR. DO INDEPENDENCIA/ PROX. A QUADRA DO SERRINHA</t>
  </si>
  <si>
    <t>RUA INFANTE DOM HENRIQUE/ PARQUE CREMERIE ESCADA ACESSO SERV. LOURENÇO BAZANO</t>
  </si>
  <si>
    <t>SERV ANTIGA HIPICA ANGELO JOAO BRAND NNº 251 RUA LATERAL</t>
  </si>
  <si>
    <t>INDEPENDÊNCIA</t>
  </si>
  <si>
    <t xml:space="preserve">AV BARÃOP DO RIO BRANCO PROX A ENTRADA DA HENRIQUE DIAS </t>
  </si>
  <si>
    <t>RUA ALAMEDA SÃO JOÃO</t>
  </si>
  <si>
    <t>SERV. FERNANDES DA COSTA QUE SAI PARA A BERNARDO PROENÇA</t>
  </si>
  <si>
    <t>RUA ALICE HERVE DO INICIO ATE A RECEPÇÃO DA GE CELMA</t>
  </si>
  <si>
    <t xml:space="preserve">RUA MARCIANO MAGALHAES- PRAÇA </t>
  </si>
  <si>
    <t>SEV. FRANCISCO ADÃO BRAND Nº185</t>
  </si>
  <si>
    <t>SERV. DA CRECHE Nº833</t>
  </si>
  <si>
    <t xml:space="preserve">SIM </t>
  </si>
  <si>
    <t xml:space="preserve">NOVA ATILHO MAROTI </t>
  </si>
  <si>
    <t>SERV. GOMENSORO Nº 470 ACEESSO A RUA EUGÊNIO BARCELOS</t>
  </si>
  <si>
    <t>RUA JOAQUIM GOMENSORO/ SERV. 221</t>
  </si>
  <si>
    <t>SERVIDÃO SANTA RITA DE CASSIA N°614</t>
  </si>
  <si>
    <t>RUA GETULIO VARGAS PROX. AO BAR DO SOL</t>
  </si>
  <si>
    <t>RUA TEOFILO JOSÉ DA SILVA / QUADRA ESPORTIVA</t>
  </si>
  <si>
    <t>RUA URUGUAI N°2002</t>
  </si>
  <si>
    <t xml:space="preserve">RUA JOÃO DA COSTA FRIAS FILHO </t>
  </si>
  <si>
    <t xml:space="preserve">SERVIDÃO ARNO FELIX DOS SANTOS </t>
  </si>
  <si>
    <t>MORRO FLORIDO</t>
  </si>
  <si>
    <t>RUA EDSON CARLOS DE SOUZA EM VOLTA DA QUADRA DE ESPORTES</t>
  </si>
  <si>
    <t>ALCOBACINHA</t>
  </si>
  <si>
    <t>ESTRADA DA INDEPENDENCIA- VILA DO SERRINHA</t>
  </si>
  <si>
    <t xml:space="preserve">INDEPENDENCIA </t>
  </si>
  <si>
    <t>ESTRADA DA INDEPENDÊNCIA / ESCADARIA QUE SAI NO SIMERIO VILA DO SERRINHA</t>
  </si>
  <si>
    <t>VILA SANTA EDWIGES S/Nº</t>
  </si>
  <si>
    <t>RUA BRAS ROSSI ENTORNO DA QUADRA DE ESPORTES </t>
  </si>
  <si>
    <t>ESTR. SERTÃO DO CARANGOLA - ENTORNO DA QUADRA</t>
  </si>
  <si>
    <t>RUA ALBERTO PULLING SERV. QUE DA ACESSO A QUADRA ESPORTIVA</t>
  </si>
  <si>
    <t xml:space="preserve">BELA VISTA </t>
  </si>
  <si>
    <t>ESTRADA SERTÃO DO CARANGOLA</t>
  </si>
  <si>
    <t>ESTRADA DO CARANGOLA EM VOLTA DA QUADRA 03 SERTÃO MAIS FELIZ</t>
  </si>
  <si>
    <t>RUA HIVIO NALIATO N°957</t>
  </si>
  <si>
    <t>SERV. DARCY NUNES DE SOUZA / RUA WENCESLAY VIEIRA DIAS Nº150</t>
  </si>
  <si>
    <t>RUA SANTA CATARINA LOT.14 E LOT. 15 /DEPOIS DO POSTO DE SAUDE</t>
  </si>
  <si>
    <t>RUA URUGUAI INICIO DA RUA PROX. AO BAR DO SOL</t>
  </si>
  <si>
    <t>SERV. CARLOS BITENCOURT N°348</t>
  </si>
  <si>
    <t xml:space="preserve">MOSELA </t>
  </si>
  <si>
    <t>RUA AMANDO RODRIGUES PEREIRA COELHO</t>
  </si>
  <si>
    <t>VALE DOS ESQUILOS/ RETIRO</t>
  </si>
  <si>
    <t>SERV. PAULISTA N° 370</t>
  </si>
  <si>
    <t>RUA PAULINO AFONSO / PRONTO SOCORRO NELSON DE SÁ EARP</t>
  </si>
  <si>
    <t xml:space="preserve">VILA SÃO JOSE INICIO DA RUA </t>
  </si>
  <si>
    <t>RUA SEBASTIÃO OINHO DA SILVA </t>
  </si>
  <si>
    <t xml:space="preserve">VALE DOS ESQUILOS </t>
  </si>
  <si>
    <t>RUA SEBASTIÃO POINHO DA SILVA/ ANTIGO PONNTO FINAL DO ÔNIBUS</t>
  </si>
  <si>
    <t xml:space="preserve">SER. DO IVAN NO MORRO DO NEYLOR </t>
  </si>
  <si>
    <t>SERV. DO PARAISO Nº621</t>
  </si>
  <si>
    <t>RUA GUSTAVO SAMPAIO</t>
  </si>
  <si>
    <t>RUA TERESA N°330 SERVIDÃO 330</t>
  </si>
  <si>
    <t>SERV. PATRICIA TAVARES</t>
  </si>
  <si>
    <t xml:space="preserve">SERV. JORGE MINEIRO </t>
  </si>
  <si>
    <t>SERV. DONA AUGUSTA</t>
  </si>
  <si>
    <t>SERV. HERCILIO PAIVA</t>
  </si>
  <si>
    <t xml:space="preserve"> SIM</t>
  </si>
  <si>
    <t>SERV. ANISIO EURICO</t>
  </si>
  <si>
    <t xml:space="preserve">MEIO DA SERRA </t>
  </si>
  <si>
    <t>PÇ MANOEL  AMOROSO JOSÉ LIMA</t>
  </si>
  <si>
    <t>RUA GETULIO VARGAS EM FRENTE AO NUM 1594</t>
  </si>
  <si>
    <t>SERV. WALNIR DE OLIVEIRA SCHIMIT</t>
  </si>
  <si>
    <t xml:space="preserve">AV BARÃO DO RIO BRANCO EM FRENTE AO DEPÓSITO DE AREIA </t>
  </si>
  <si>
    <t>AV BARÃO DO RIO BRANCO, 972 EM FRENTE A FASE</t>
  </si>
  <si>
    <t>RUA CUBA- MORRO DO BAZANO</t>
  </si>
  <si>
    <t>CREMERI</t>
  </si>
  <si>
    <t>ESTRADA DO JURUA</t>
  </si>
  <si>
    <t>SERVIDÃO MANOEL DOS PASSOS N°299</t>
  </si>
  <si>
    <t>ESTRADA SILVEIRA DA MOTTA KM04</t>
  </si>
  <si>
    <t xml:space="preserve"> RUA HUGO DOS SANTOS</t>
  </si>
  <si>
    <t>RUA DAS PALMEIRAS N°245</t>
  </si>
  <si>
    <t xml:space="preserve">SERVIDÃOP JOSE SILVA </t>
  </si>
  <si>
    <t>SERVIDÃO GERALDO ELESBÃO LACERDA</t>
  </si>
  <si>
    <t>RUA CARVALHO JUNIOR-TODA EXTENSÃO DA RUA</t>
  </si>
  <si>
    <t>RUA FELIPE CAMARÃO  N°472 FINAL DA LADEIRA NELSON MARCELINO</t>
  </si>
  <si>
    <t>RUA 1º DE MAIO SERV. MARIA ELZA REBECA FURTADO DA COSTA/ CHEGANDO NA PADARIA MEDEIROS PROCURAR VALDECI</t>
  </si>
  <si>
    <t xml:space="preserve">SERVIDÃO MARIA CARREIRO DOS SANTOS - 1° DE MAIO </t>
  </si>
  <si>
    <t>RUA RAUL VEIGA CONDOMINIOS VARANDAS DO QUITANDINHA</t>
  </si>
  <si>
    <t>RUA EMILIO ZANATTA N°1070- VILA SÃO JORGE</t>
  </si>
  <si>
    <t>ESTRADA LUIS GOMES DA SILVA</t>
  </si>
  <si>
    <t>SERVIDÃO PEDRO, RUA MANOEL L FERREIRA- MORRO DA PENHA</t>
  </si>
  <si>
    <t xml:space="preserve">CARANGOLA </t>
  </si>
  <si>
    <t>ESTRADA DO INDEPENDÊNCIA Nº1551 FUNDOS/ RUA OTAVIO VOLPATO</t>
  </si>
  <si>
    <t>RETIRO DAS PEDRAS</t>
  </si>
  <si>
    <t>AV. DAS CASTANHEIRAS FINAL DO LAGO DE NOGUEIRA/PONTE DO LAGO</t>
  </si>
  <si>
    <t>RUA RAIMUNDO NONATO DE LIMA Nº 129 E 655</t>
  </si>
  <si>
    <t>AV. DAS CASTANHEIRAS</t>
  </si>
  <si>
    <t>RUA CEL DUARTE DA SILVEIRA Nº 1895</t>
  </si>
  <si>
    <t>DUARTE</t>
  </si>
  <si>
    <t>RUA BARÃO DE TRIUNFO NO PONTO FINAL DO ÔNIBUS</t>
  </si>
  <si>
    <t>RUA JORNALISTA CARNEIRO DE MALTA N°5</t>
  </si>
  <si>
    <t>RUA SERGIO CARDOSO Nº 288 LT 844 Q</t>
  </si>
  <si>
    <t>WASHINGTON LUIZ ROD. KM 83</t>
  </si>
  <si>
    <t>DUQUES</t>
  </si>
  <si>
    <t>RUA FRANCISCO NOEL- VILA SÃO JOSE</t>
  </si>
  <si>
    <t>RUA DOZE/ ATE RUA ANA ROSA DO CARMO</t>
  </si>
  <si>
    <t>RUA DA MATA Nº 217 - SITIO NOSSO SONHO</t>
  </si>
  <si>
    <t>SERV. PEDRO HENRIQUE DE SOUZA/ BERNARDO COUTINHO 8000</t>
  </si>
  <si>
    <t>ESTR. JERONIMO FERREIRA ALVES</t>
  </si>
  <si>
    <t>RUA CAMINHO DO CÉU/ FINAL DA RUA - CALEMBE</t>
  </si>
  <si>
    <t>RUA PEDRAS BRANCAS Nº 758</t>
  </si>
  <si>
    <t>SERVIDÃO PEDREIRA</t>
  </si>
  <si>
    <t>SANTA MONICA</t>
  </si>
  <si>
    <t>SERVIDÃO SILVIO CESAR 701- ESTRADA DO PARAISO</t>
  </si>
  <si>
    <t>ALTO DA BOA VISTA</t>
  </si>
  <si>
    <t>RUA CARLOS FREDERICO KEUPER,402 PONTO FINAL DO ÔNIBUS BATISTA DA COSTA</t>
  </si>
  <si>
    <t>RUA MARIA DAS DORES FERNANDES - ENTRSADA DE ARARAS</t>
  </si>
  <si>
    <t>RUA CORONEL VEIGA, SERVIDÃO N°81</t>
  </si>
  <si>
    <t>ESTRADA DA PONTE NOVA</t>
  </si>
  <si>
    <t>SERVIDÃO FRANCISCO FERREIRA DA CUNHA N° 60/ ACESSO PELA JOÃO DE FARIAS- ATRAS DO BRAMIL</t>
  </si>
  <si>
    <t>RUA GOIAS N°239</t>
  </si>
  <si>
    <t>PRIMEIRO DE MAIO</t>
  </si>
  <si>
    <t>ESTRADA CORREIA VEIGA</t>
  </si>
  <si>
    <t>SERVIDÃO MARIA JOSÉ BENTO PACHACO</t>
  </si>
  <si>
    <t>TOTAL</t>
  </si>
  <si>
    <t xml:space="preserve">DIVERSOS LOGRADOUROS                                       </t>
  </si>
  <si>
    <t>CLIENTE</t>
  </si>
  <si>
    <t>SECRETARIA DE SEGURANÇA, SERVIÇOS E ORDEM PÚBLICA</t>
  </si>
  <si>
    <t>DEPARTAMENTO DE ILUMINAÇÃO PÚBLICA</t>
  </si>
  <si>
    <t>LOCAL</t>
  </si>
  <si>
    <t>OBRA / SERVIÇO</t>
  </si>
  <si>
    <t>CONTRATAÇÃO DE EMPRESA ESPECIALIZADA PARA EXECUÇÃO DE PROJETOS DE MELHORIAS E MODERNIZAÇÃO DO PARQUE DE ILUMINAÇÃO PÚBLICA DO MUNICÍPIO DE PETRÓPOLIS, MEDIANTE FORNECIMENTO DE MATERIAIS, MÃO DE OBRA, EQUIPAMENTOS E FERRAMENTAL NECESSÁRIOS</t>
  </si>
  <si>
    <t>RUA ANTONIO L. DE OLIVEIRA, PROX. Nº 426</t>
  </si>
  <si>
    <t>RUA BARBOSA LIMA SOBRINHO</t>
  </si>
  <si>
    <t>RUA MARIA DAS DOLORES FERNANDES</t>
  </si>
  <si>
    <t>SERV. SA ESTRADA DA PEDREDEIRA</t>
  </si>
  <si>
    <t>SANTA MONICA - ITAIPAVA</t>
  </si>
  <si>
    <t>SERV. SILVIO CESÁRIO, Nº 701</t>
  </si>
  <si>
    <t>SERV. EDUARDO TEXEIRA DA SILVA</t>
  </si>
  <si>
    <t>RUA IATPERUNA</t>
  </si>
  <si>
    <t>CASTELO SÃO MANOEL- CORREAS</t>
  </si>
  <si>
    <t>RUA DR. BINA, PX AO SESC DE NOGUEIRA</t>
  </si>
  <si>
    <t xml:space="preserve"> RUA CARLOS FREDERICO, Nº 402</t>
  </si>
  <si>
    <t>SEV. CORONEL VEIGA, Nº 81</t>
  </si>
  <si>
    <t>FAZENDO INGLESA</t>
  </si>
  <si>
    <t>SERV. FRANCISCO FERREIRA DA CUNHA</t>
  </si>
  <si>
    <t>SERV. ORLANDO MIRANDA DA SILVA</t>
  </si>
  <si>
    <t>RUA SERGIO CARDOSO</t>
  </si>
  <si>
    <t>SRV. JAIRO DA ROCHA, Nº 500</t>
  </si>
  <si>
    <t>SERV, CANDIDO BORSATO</t>
  </si>
  <si>
    <t xml:space="preserve">RODOVIA BR 040 </t>
  </si>
  <si>
    <t>DUQUES - QUITANDINHA</t>
  </si>
  <si>
    <t>SERV, GUNGA, PX A QUADRA CARLOS ALBERTO</t>
  </si>
  <si>
    <t>ESTRAD UNIÃO INDUSTRIA,Nº 800</t>
  </si>
  <si>
    <t>ROSERAL</t>
  </si>
  <si>
    <t>RUA GOIAS, Nº 103</t>
  </si>
  <si>
    <t>RUA JOÃO FELIPE SCHIMID</t>
  </si>
  <si>
    <t>BINGEM</t>
  </si>
  <si>
    <t>SERV. MARIA JOSÉ BENTO PACHECO</t>
  </si>
  <si>
    <t>SERV, ERNESTO DUTRA</t>
  </si>
  <si>
    <t>TRAVESSA MODESTO GARRIDO</t>
  </si>
  <si>
    <t>BONFIM - CORREAS</t>
  </si>
  <si>
    <t xml:space="preserve">RUA AGOSTINHO GOULÃO </t>
  </si>
  <si>
    <t>RUA VALE DAS FLORES</t>
  </si>
  <si>
    <t>SERV. JOSÉ ALMEIDA AMADO,Nº 2025</t>
  </si>
  <si>
    <t>CAXAMBU - CENTRO</t>
  </si>
  <si>
    <t>SERV. MARIA CARNEIRO DOS SANTOS</t>
  </si>
  <si>
    <t>RUA DA MATA, Nº 217</t>
  </si>
  <si>
    <t>DUARTE DA SIVEIRA</t>
  </si>
  <si>
    <t>ESTRADA JERÔNIMO FERREIRA ALVES</t>
  </si>
  <si>
    <t>RUA ANTONIO DA SILVA LIGEIRO, LOTE 604</t>
  </si>
  <si>
    <t>RUA ANTONIO MEDEIROS, Nº 106</t>
  </si>
  <si>
    <t>SERV, PEDRAS BRANCA, Nº 758</t>
  </si>
  <si>
    <t>ESTRADA DO CONTORNO - TREVO DE BONSUSSESSO</t>
  </si>
  <si>
    <t>VILA  LOURENÇO CRISTOVÃO  HAMMES</t>
  </si>
  <si>
    <t>CAMINHO DA CAIXA D'AGUA /  IGREJA DE N.S. APARECIDA</t>
  </si>
  <si>
    <t>ESTRADA DA ROCINHA / SITIO DAS PEDRAS ROXA</t>
  </si>
  <si>
    <t>Potência (LED 30 à 54W)</t>
  </si>
  <si>
    <t>VILA VALTER BORGES MONNERAT</t>
  </si>
  <si>
    <t>R:JOSE ALENCAR (TRECHO DO Nº27 ATE Nº500)</t>
  </si>
  <si>
    <t>SERV. JOSÉ GERALDO SOUZA (REF Nº 363)</t>
  </si>
  <si>
    <t>Potência (LED 60 à  75W)</t>
  </si>
  <si>
    <t>Potência (LED 80 á 104W)</t>
  </si>
  <si>
    <t>Potência (LED 120 à 180W)</t>
  </si>
  <si>
    <t>ANEXO I - RELAÇÃO DE SERVIÇOS PLANEJADOS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</si>
</sst>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0.00;[Red]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2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4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2" borderId="1" xfId="0" applyFont="1" applyFill="1" applyBorder="1"/>
    <xf numFmtId="0" fontId="9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5" fillId="0" borderId="0" xfId="1" applyFont="1"/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/>
    <xf numFmtId="0" fontId="6" fillId="0" borderId="0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65" fontId="6" fillId="0" borderId="0" xfId="0" applyNumberFormat="1" applyFont="1" applyFill="1"/>
    <xf numFmtId="165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 vertical="center" wrapText="1"/>
    </xf>
    <xf numFmtId="165" fontId="17" fillId="0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6" fillId="0" borderId="5" xfId="0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 wrapText="1"/>
    </xf>
    <xf numFmtId="165" fontId="16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center" vertical="center"/>
    </xf>
    <xf numFmtId="165" fontId="17" fillId="0" borderId="5" xfId="0" applyNumberFormat="1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2" fontId="6" fillId="0" borderId="5" xfId="0" applyNumberFormat="1" applyFont="1" applyFill="1" applyBorder="1" applyAlignment="1">
      <alignment horizontal="left" vertical="center"/>
    </xf>
    <xf numFmtId="0" fontId="4" fillId="0" borderId="12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</cellXfs>
  <cellStyles count="6">
    <cellStyle name="Normal" xfId="0" builtinId="0"/>
    <cellStyle name="Normal 10" xfId="1" xr:uid="{00000000-0005-0000-0000-000001000000}"/>
    <cellStyle name="Normal 19" xfId="2" xr:uid="{00000000-0005-0000-0000-000002000000}"/>
    <cellStyle name="Normal 2" xfId="3" xr:uid="{00000000-0005-0000-0000-000003000000}"/>
    <cellStyle name="Normal 4" xfId="4" xr:uid="{00000000-0005-0000-0000-000004000000}"/>
    <cellStyle name="Porcentagem 4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%20MANUT%20PMNI%202001%20PROP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_MDO_PMNI"/>
      <sheetName val="FATOR"/>
      <sheetName val="PRECOS_ACELET"/>
      <sheetName val="PRECOS_BASE_ANTERIOR_+_10%"/>
      <sheetName val="PRECOS__PMNI"/>
      <sheetName val="PRECOS_MONTANA"/>
      <sheetName val="LUCRO_ACELET"/>
      <sheetName val="LUCRO_MONTANA"/>
      <sheetName val="COMISSOES"/>
      <sheetName val="CUSTO MDO PMNI"/>
      <sheetName val="PRECOS ACELET"/>
      <sheetName val="PRECOS BASE ANTERIOR + 10%"/>
      <sheetName val="PRECOS  PMNI"/>
      <sheetName val="PRECOS MONTANA"/>
      <sheetName val="LUCRO ACELET"/>
      <sheetName val="LUCRO MONTANA"/>
    </sheetNames>
    <sheetDataSet>
      <sheetData sheetId="0"/>
      <sheetData sheetId="1">
        <row r="29">
          <cell r="D29">
            <v>1.6890000000000001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topLeftCell="A40" workbookViewId="0">
      <selection activeCell="B63" sqref="B63"/>
    </sheetView>
  </sheetViews>
  <sheetFormatPr defaultRowHeight="15" x14ac:dyDescent="0.25"/>
  <cols>
    <col min="2" max="2" width="53.28515625" customWidth="1"/>
    <col min="3" max="3" width="22.425781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4">
        <v>411</v>
      </c>
      <c r="B2" s="2" t="s">
        <v>3</v>
      </c>
      <c r="C2" s="2" t="s">
        <v>4</v>
      </c>
    </row>
    <row r="3" spans="1:3" x14ac:dyDescent="0.25">
      <c r="A3" s="14">
        <v>586</v>
      </c>
      <c r="B3" s="2" t="s">
        <v>5</v>
      </c>
      <c r="C3" s="2" t="s">
        <v>6</v>
      </c>
    </row>
    <row r="4" spans="1:3" x14ac:dyDescent="0.25">
      <c r="A4" s="14"/>
      <c r="B4" s="2"/>
      <c r="C4" s="2"/>
    </row>
    <row r="5" spans="1:3" x14ac:dyDescent="0.25">
      <c r="A5" s="15">
        <v>1500</v>
      </c>
      <c r="B5" s="2" t="s">
        <v>7</v>
      </c>
      <c r="C5" s="2" t="s">
        <v>8</v>
      </c>
    </row>
    <row r="6" spans="1:3" x14ac:dyDescent="0.25">
      <c r="A6" s="15"/>
      <c r="B6" s="2"/>
      <c r="C6" s="2"/>
    </row>
    <row r="7" spans="1:3" x14ac:dyDescent="0.25">
      <c r="A7" s="15">
        <v>2290</v>
      </c>
      <c r="B7" s="2" t="s">
        <v>9</v>
      </c>
      <c r="C7" s="2" t="s">
        <v>10</v>
      </c>
    </row>
    <row r="8" spans="1:3" x14ac:dyDescent="0.25">
      <c r="A8" s="16">
        <v>2629</v>
      </c>
      <c r="B8" s="12" t="s">
        <v>11</v>
      </c>
      <c r="C8" s="12" t="s">
        <v>10</v>
      </c>
    </row>
    <row r="9" spans="1:3" x14ac:dyDescent="0.25">
      <c r="A9" s="15">
        <v>2805</v>
      </c>
      <c r="B9" s="2" t="s">
        <v>12</v>
      </c>
      <c r="C9" s="2" t="s">
        <v>13</v>
      </c>
    </row>
    <row r="10" spans="1:3" x14ac:dyDescent="0.25">
      <c r="A10" s="15">
        <v>3044</v>
      </c>
      <c r="B10" s="2" t="s">
        <v>14</v>
      </c>
      <c r="C10" s="2" t="s">
        <v>15</v>
      </c>
    </row>
    <row r="11" spans="1:3" x14ac:dyDescent="0.25">
      <c r="A11" s="15">
        <v>3383</v>
      </c>
      <c r="B11" s="2" t="s">
        <v>16</v>
      </c>
      <c r="C11" s="2" t="s">
        <v>17</v>
      </c>
    </row>
    <row r="12" spans="1:3" x14ac:dyDescent="0.25">
      <c r="A12" s="14">
        <v>3560</v>
      </c>
      <c r="B12" s="2" t="s">
        <v>18</v>
      </c>
      <c r="C12" s="2" t="s">
        <v>19</v>
      </c>
    </row>
    <row r="13" spans="1:3" x14ac:dyDescent="0.25">
      <c r="A13" s="14"/>
      <c r="B13" s="2"/>
      <c r="C13" s="2"/>
    </row>
    <row r="14" spans="1:3" x14ac:dyDescent="0.25">
      <c r="A14" s="14">
        <v>3707</v>
      </c>
      <c r="B14" s="3" t="s">
        <v>20</v>
      </c>
      <c r="C14" s="3" t="s">
        <v>15</v>
      </c>
    </row>
    <row r="15" spans="1:3" x14ac:dyDescent="0.25">
      <c r="A15" s="14"/>
      <c r="B15" s="3"/>
      <c r="C15" s="3"/>
    </row>
    <row r="16" spans="1:3" x14ac:dyDescent="0.25">
      <c r="A16" s="14">
        <v>3879</v>
      </c>
      <c r="B16" s="3" t="s">
        <v>21</v>
      </c>
      <c r="C16" s="3" t="s">
        <v>22</v>
      </c>
    </row>
    <row r="17" spans="1:3" x14ac:dyDescent="0.25">
      <c r="A17" s="14">
        <v>3951</v>
      </c>
      <c r="B17" s="2" t="s">
        <v>23</v>
      </c>
      <c r="C17" s="2" t="s">
        <v>19</v>
      </c>
    </row>
    <row r="18" spans="1:3" x14ac:dyDescent="0.25">
      <c r="A18" s="14">
        <v>4070</v>
      </c>
      <c r="B18" s="2" t="s">
        <v>24</v>
      </c>
      <c r="C18" s="2" t="s">
        <v>25</v>
      </c>
    </row>
    <row r="19" spans="1:3" x14ac:dyDescent="0.25">
      <c r="A19" s="14">
        <v>4300</v>
      </c>
      <c r="B19" s="2" t="s">
        <v>26</v>
      </c>
      <c r="C19" s="2" t="s">
        <v>27</v>
      </c>
    </row>
    <row r="20" spans="1:3" x14ac:dyDescent="0.25">
      <c r="A20" s="14">
        <v>4306</v>
      </c>
      <c r="B20" s="2" t="s">
        <v>28</v>
      </c>
      <c r="C20" s="2" t="s">
        <v>29</v>
      </c>
    </row>
    <row r="21" spans="1:3" x14ac:dyDescent="0.25">
      <c r="A21" s="14">
        <v>4355</v>
      </c>
      <c r="B21" s="2" t="s">
        <v>30</v>
      </c>
      <c r="C21" s="2" t="s">
        <v>31</v>
      </c>
    </row>
    <row r="22" spans="1:3" x14ac:dyDescent="0.25">
      <c r="A22" s="14">
        <v>4357</v>
      </c>
      <c r="B22" s="2" t="s">
        <v>32</v>
      </c>
      <c r="C22" s="2" t="s">
        <v>33</v>
      </c>
    </row>
    <row r="23" spans="1:3" x14ac:dyDescent="0.25">
      <c r="A23" s="14">
        <v>4374</v>
      </c>
      <c r="B23" s="2" t="s">
        <v>34</v>
      </c>
      <c r="C23" s="2" t="s">
        <v>22</v>
      </c>
    </row>
    <row r="24" spans="1:3" x14ac:dyDescent="0.25">
      <c r="A24" s="14">
        <v>4403</v>
      </c>
      <c r="B24" s="2" t="s">
        <v>35</v>
      </c>
      <c r="C24" s="2" t="s">
        <v>36</v>
      </c>
    </row>
    <row r="25" spans="1:3" x14ac:dyDescent="0.25">
      <c r="A25" s="14">
        <v>4420</v>
      </c>
      <c r="B25" s="2" t="s">
        <v>37</v>
      </c>
      <c r="C25" s="2" t="s">
        <v>27</v>
      </c>
    </row>
    <row r="26" spans="1:3" x14ac:dyDescent="0.25">
      <c r="A26" s="14">
        <v>4426</v>
      </c>
      <c r="B26" s="2" t="s">
        <v>38</v>
      </c>
      <c r="C26" s="2" t="s">
        <v>39</v>
      </c>
    </row>
    <row r="27" spans="1:3" x14ac:dyDescent="0.25">
      <c r="A27" s="14">
        <v>4439</v>
      </c>
      <c r="B27" s="2" t="s">
        <v>40</v>
      </c>
      <c r="C27" s="2" t="s">
        <v>8</v>
      </c>
    </row>
    <row r="28" spans="1:3" x14ac:dyDescent="0.25">
      <c r="A28" s="14">
        <v>4440</v>
      </c>
      <c r="B28" s="2" t="s">
        <v>41</v>
      </c>
      <c r="C28" s="2" t="s">
        <v>8</v>
      </c>
    </row>
    <row r="29" spans="1:3" x14ac:dyDescent="0.25">
      <c r="A29" s="14">
        <v>4441</v>
      </c>
      <c r="B29" s="2" t="s">
        <v>42</v>
      </c>
      <c r="C29" s="2" t="s">
        <v>8</v>
      </c>
    </row>
    <row r="30" spans="1:3" x14ac:dyDescent="0.25">
      <c r="A30" s="14">
        <v>4444</v>
      </c>
      <c r="B30" s="2" t="s">
        <v>43</v>
      </c>
      <c r="C30" s="2" t="s">
        <v>8</v>
      </c>
    </row>
    <row r="31" spans="1:3" x14ac:dyDescent="0.25">
      <c r="A31" s="14">
        <v>4445</v>
      </c>
      <c r="B31" s="2" t="s">
        <v>44</v>
      </c>
      <c r="C31" s="2" t="s">
        <v>8</v>
      </c>
    </row>
    <row r="32" spans="1:3" x14ac:dyDescent="0.25">
      <c r="A32" s="15">
        <v>4481</v>
      </c>
      <c r="B32" s="2" t="s">
        <v>45</v>
      </c>
      <c r="C32" s="2" t="s">
        <v>10</v>
      </c>
    </row>
    <row r="33" spans="1:3" x14ac:dyDescent="0.25">
      <c r="A33" s="14">
        <v>4495</v>
      </c>
      <c r="B33" s="2" t="s">
        <v>46</v>
      </c>
      <c r="C33" s="2" t="s">
        <v>47</v>
      </c>
    </row>
    <row r="34" spans="1:3" x14ac:dyDescent="0.25">
      <c r="A34" s="14">
        <v>4509</v>
      </c>
      <c r="B34" s="2" t="s">
        <v>48</v>
      </c>
      <c r="C34" s="2" t="s">
        <v>49</v>
      </c>
    </row>
    <row r="35" spans="1:3" x14ac:dyDescent="0.25">
      <c r="A35" s="17">
        <v>4510</v>
      </c>
      <c r="B35" s="10" t="s">
        <v>50</v>
      </c>
      <c r="C35" s="10" t="s">
        <v>49</v>
      </c>
    </row>
    <row r="36" spans="1:3" x14ac:dyDescent="0.25">
      <c r="A36" s="17">
        <v>4520</v>
      </c>
      <c r="B36" s="10" t="s">
        <v>51</v>
      </c>
      <c r="C36" s="10" t="s">
        <v>4</v>
      </c>
    </row>
    <row r="37" spans="1:3" x14ac:dyDescent="0.25">
      <c r="A37" s="17">
        <v>4633</v>
      </c>
      <c r="B37" s="10" t="s">
        <v>52</v>
      </c>
      <c r="C37" s="10" t="s">
        <v>25</v>
      </c>
    </row>
    <row r="38" spans="1:3" x14ac:dyDescent="0.25">
      <c r="A38" s="17">
        <v>4635</v>
      </c>
      <c r="B38" s="10" t="s">
        <v>53</v>
      </c>
      <c r="C38" s="10" t="s">
        <v>54</v>
      </c>
    </row>
    <row r="39" spans="1:3" x14ac:dyDescent="0.25">
      <c r="A39" s="14">
        <v>4666</v>
      </c>
      <c r="B39" s="2" t="s">
        <v>55</v>
      </c>
      <c r="C39" s="2" t="s">
        <v>56</v>
      </c>
    </row>
    <row r="40" spans="1:3" x14ac:dyDescent="0.25">
      <c r="A40" s="14">
        <v>4668</v>
      </c>
      <c r="B40" s="2" t="s">
        <v>57</v>
      </c>
      <c r="C40" s="2" t="s">
        <v>6</v>
      </c>
    </row>
    <row r="41" spans="1:3" x14ac:dyDescent="0.25">
      <c r="A41" s="14">
        <v>4695</v>
      </c>
      <c r="B41" s="2" t="s">
        <v>58</v>
      </c>
      <c r="C41" s="2" t="s">
        <v>59</v>
      </c>
    </row>
    <row r="42" spans="1:3" x14ac:dyDescent="0.25">
      <c r="A42" s="14">
        <v>4698</v>
      </c>
      <c r="B42" s="2" t="s">
        <v>60</v>
      </c>
      <c r="C42" s="2" t="s">
        <v>61</v>
      </c>
    </row>
    <row r="43" spans="1:3" x14ac:dyDescent="0.25">
      <c r="A43" s="14">
        <v>4727</v>
      </c>
      <c r="B43" s="2" t="s">
        <v>62</v>
      </c>
      <c r="C43" s="2" t="s">
        <v>63</v>
      </c>
    </row>
    <row r="44" spans="1:3" x14ac:dyDescent="0.25">
      <c r="A44" s="14"/>
      <c r="B44" s="2"/>
      <c r="C44" s="2"/>
    </row>
    <row r="45" spans="1:3" x14ac:dyDescent="0.25">
      <c r="A45" s="14">
        <v>4748</v>
      </c>
      <c r="B45" s="2" t="s">
        <v>64</v>
      </c>
      <c r="C45" s="2" t="s">
        <v>22</v>
      </c>
    </row>
    <row r="46" spans="1:3" x14ac:dyDescent="0.25">
      <c r="A46" s="14">
        <v>4750</v>
      </c>
      <c r="B46" s="2" t="s">
        <v>65</v>
      </c>
      <c r="C46" s="2" t="s">
        <v>66</v>
      </c>
    </row>
    <row r="47" spans="1:3" x14ac:dyDescent="0.25">
      <c r="A47" s="14">
        <v>4822</v>
      </c>
      <c r="B47" s="4" t="s">
        <v>67</v>
      </c>
      <c r="C47" s="3" t="s">
        <v>68</v>
      </c>
    </row>
    <row r="48" spans="1:3" x14ac:dyDescent="0.25">
      <c r="A48" s="18">
        <v>4872</v>
      </c>
      <c r="B48" s="5" t="s">
        <v>69</v>
      </c>
      <c r="C48" s="5" t="s">
        <v>70</v>
      </c>
    </row>
    <row r="49" spans="1:3" x14ac:dyDescent="0.25">
      <c r="A49" s="14">
        <v>4878</v>
      </c>
      <c r="B49" s="2" t="s">
        <v>71</v>
      </c>
      <c r="C49" s="2" t="s">
        <v>72</v>
      </c>
    </row>
    <row r="50" spans="1:3" x14ac:dyDescent="0.25">
      <c r="A50" s="14">
        <v>4920</v>
      </c>
      <c r="B50" s="2" t="s">
        <v>73</v>
      </c>
      <c r="C50" s="2" t="s">
        <v>22</v>
      </c>
    </row>
    <row r="51" spans="1:3" x14ac:dyDescent="0.25">
      <c r="A51" s="14">
        <v>4921</v>
      </c>
      <c r="B51" s="2" t="s">
        <v>74</v>
      </c>
      <c r="C51" s="2" t="s">
        <v>22</v>
      </c>
    </row>
    <row r="52" spans="1:3" x14ac:dyDescent="0.25">
      <c r="A52" s="14">
        <v>4922</v>
      </c>
      <c r="B52" s="2" t="s">
        <v>75</v>
      </c>
      <c r="C52" s="2" t="s">
        <v>33</v>
      </c>
    </row>
    <row r="53" spans="1:3" x14ac:dyDescent="0.25">
      <c r="A53" s="14">
        <v>4936</v>
      </c>
      <c r="B53" s="2" t="s">
        <v>76</v>
      </c>
      <c r="C53" s="2" t="s">
        <v>77</v>
      </c>
    </row>
    <row r="54" spans="1:3" x14ac:dyDescent="0.25">
      <c r="A54" s="14">
        <v>4979</v>
      </c>
      <c r="B54" s="2" t="s">
        <v>78</v>
      </c>
      <c r="C54" s="2" t="s">
        <v>22</v>
      </c>
    </row>
    <row r="55" spans="1:3" x14ac:dyDescent="0.25">
      <c r="A55" s="14">
        <v>5010</v>
      </c>
      <c r="B55" s="2" t="s">
        <v>79</v>
      </c>
      <c r="C55" s="2" t="s">
        <v>80</v>
      </c>
    </row>
    <row r="56" spans="1:3" x14ac:dyDescent="0.25">
      <c r="A56" s="14">
        <v>5014</v>
      </c>
      <c r="B56" s="2" t="s">
        <v>81</v>
      </c>
      <c r="C56" s="2" t="s">
        <v>82</v>
      </c>
    </row>
    <row r="57" spans="1:3" x14ac:dyDescent="0.25">
      <c r="A57" s="14"/>
      <c r="B57" s="2"/>
      <c r="C57" s="2"/>
    </row>
    <row r="58" spans="1:3" x14ac:dyDescent="0.25">
      <c r="A58" s="14">
        <v>5063</v>
      </c>
      <c r="B58" s="2" t="s">
        <v>83</v>
      </c>
      <c r="C58" s="2" t="s">
        <v>47</v>
      </c>
    </row>
    <row r="59" spans="1:3" x14ac:dyDescent="0.25">
      <c r="A59" s="15">
        <v>5067</v>
      </c>
      <c r="B59" s="2" t="s">
        <v>84</v>
      </c>
      <c r="C59" s="2" t="s">
        <v>4</v>
      </c>
    </row>
    <row r="60" spans="1:3" x14ac:dyDescent="0.25">
      <c r="A60" s="14">
        <v>5275</v>
      </c>
      <c r="B60" s="2" t="s">
        <v>85</v>
      </c>
      <c r="C60" s="2" t="s">
        <v>86</v>
      </c>
    </row>
  </sheetData>
  <pageMargins left="0.511811024" right="0.511811024" top="0.78740157499999996" bottom="0.78740157499999996" header="0.31496062000000002" footer="0.31496062000000002"/>
  <pageSetup paperSize="9" scale="83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4"/>
  <sheetViews>
    <sheetView topLeftCell="A4" workbookViewId="0">
      <selection activeCell="A21" sqref="A21:C21"/>
    </sheetView>
  </sheetViews>
  <sheetFormatPr defaultRowHeight="15" x14ac:dyDescent="0.25"/>
  <cols>
    <col min="1" max="1" width="5.42578125" customWidth="1"/>
    <col min="2" max="2" width="35.7109375" customWidth="1"/>
    <col min="3" max="3" width="19.42578125" customWidth="1"/>
  </cols>
  <sheetData>
    <row r="1" spans="1:3" x14ac:dyDescent="0.25">
      <c r="A1" s="6" t="s">
        <v>0</v>
      </c>
      <c r="B1" s="6" t="s">
        <v>1</v>
      </c>
      <c r="C1" s="6" t="s">
        <v>2</v>
      </c>
    </row>
    <row r="2" spans="1:3" x14ac:dyDescent="0.25">
      <c r="A2" s="8">
        <v>579</v>
      </c>
      <c r="B2" s="7" t="s">
        <v>87</v>
      </c>
      <c r="C2" s="7" t="s">
        <v>88</v>
      </c>
    </row>
    <row r="3" spans="1:3" x14ac:dyDescent="0.25">
      <c r="A3" s="8">
        <v>933</v>
      </c>
      <c r="B3" s="7" t="s">
        <v>89</v>
      </c>
      <c r="C3" s="7" t="s">
        <v>17</v>
      </c>
    </row>
    <row r="4" spans="1:3" x14ac:dyDescent="0.25">
      <c r="A4" s="8">
        <v>1116</v>
      </c>
      <c r="B4" s="7" t="s">
        <v>90</v>
      </c>
      <c r="C4" s="7" t="s">
        <v>10</v>
      </c>
    </row>
    <row r="5" spans="1:3" x14ac:dyDescent="0.25">
      <c r="A5" s="8">
        <v>1716</v>
      </c>
      <c r="B5" s="7" t="s">
        <v>91</v>
      </c>
      <c r="C5" s="7" t="s">
        <v>92</v>
      </c>
    </row>
    <row r="6" spans="1:3" x14ac:dyDescent="0.25">
      <c r="A6" s="8">
        <v>2389</v>
      </c>
      <c r="B6" s="7" t="s">
        <v>93</v>
      </c>
      <c r="C6" s="7" t="s">
        <v>94</v>
      </c>
    </row>
    <row r="7" spans="1:3" x14ac:dyDescent="0.25">
      <c r="A7" s="8">
        <v>2721</v>
      </c>
      <c r="B7" s="7" t="s">
        <v>95</v>
      </c>
      <c r="C7" s="7" t="s">
        <v>47</v>
      </c>
    </row>
    <row r="8" spans="1:3" x14ac:dyDescent="0.25">
      <c r="A8" s="8"/>
      <c r="B8" s="7"/>
      <c r="C8" s="7"/>
    </row>
    <row r="9" spans="1:3" x14ac:dyDescent="0.25">
      <c r="A9" s="8">
        <v>2766</v>
      </c>
      <c r="B9" s="7" t="s">
        <v>96</v>
      </c>
      <c r="C9" s="7" t="s">
        <v>47</v>
      </c>
    </row>
    <row r="10" spans="1:3" x14ac:dyDescent="0.25">
      <c r="A10" s="8">
        <v>2878</v>
      </c>
      <c r="B10" s="9" t="s">
        <v>97</v>
      </c>
      <c r="C10" s="7" t="s">
        <v>98</v>
      </c>
    </row>
    <row r="11" spans="1:3" x14ac:dyDescent="0.25">
      <c r="A11" s="8">
        <v>2991</v>
      </c>
      <c r="B11" s="9" t="s">
        <v>99</v>
      </c>
      <c r="C11" s="7" t="s">
        <v>92</v>
      </c>
    </row>
    <row r="12" spans="1:3" x14ac:dyDescent="0.25">
      <c r="A12" s="8">
        <v>3024</v>
      </c>
      <c r="B12" s="9" t="s">
        <v>100</v>
      </c>
      <c r="C12" s="7" t="s">
        <v>101</v>
      </c>
    </row>
    <row r="13" spans="1:3" x14ac:dyDescent="0.25">
      <c r="A13" s="8">
        <v>3273</v>
      </c>
      <c r="B13" s="7" t="s">
        <v>102</v>
      </c>
      <c r="C13" s="7" t="s">
        <v>8</v>
      </c>
    </row>
    <row r="14" spans="1:3" x14ac:dyDescent="0.25">
      <c r="A14" s="8">
        <v>3426</v>
      </c>
      <c r="B14" s="7" t="s">
        <v>103</v>
      </c>
      <c r="C14" s="7" t="s">
        <v>4</v>
      </c>
    </row>
    <row r="15" spans="1:3" x14ac:dyDescent="0.25">
      <c r="A15" s="8">
        <v>3475</v>
      </c>
      <c r="B15" s="7" t="s">
        <v>104</v>
      </c>
      <c r="C15" s="7" t="s">
        <v>105</v>
      </c>
    </row>
    <row r="16" spans="1:3" x14ac:dyDescent="0.25">
      <c r="A16" s="13">
        <v>3572</v>
      </c>
      <c r="B16" s="11" t="s">
        <v>106</v>
      </c>
      <c r="C16" s="11" t="s">
        <v>107</v>
      </c>
    </row>
    <row r="17" spans="1:3" x14ac:dyDescent="0.25">
      <c r="A17" s="8">
        <v>3705</v>
      </c>
      <c r="B17" s="7" t="s">
        <v>108</v>
      </c>
      <c r="C17" s="7" t="s">
        <v>98</v>
      </c>
    </row>
    <row r="18" spans="1:3" x14ac:dyDescent="0.25">
      <c r="A18" s="8"/>
      <c r="B18" s="7"/>
      <c r="C18" s="7"/>
    </row>
    <row r="19" spans="1:3" x14ac:dyDescent="0.25">
      <c r="A19" s="8">
        <v>3768</v>
      </c>
      <c r="B19" s="7" t="s">
        <v>109</v>
      </c>
      <c r="C19" s="7" t="s">
        <v>92</v>
      </c>
    </row>
    <row r="20" spans="1:3" x14ac:dyDescent="0.25">
      <c r="A20" s="8">
        <v>3775</v>
      </c>
      <c r="B20" s="7" t="s">
        <v>110</v>
      </c>
      <c r="C20" s="7" t="s">
        <v>105</v>
      </c>
    </row>
    <row r="21" spans="1:3" x14ac:dyDescent="0.25">
      <c r="A21" s="8"/>
      <c r="B21" s="7"/>
      <c r="C21" s="7"/>
    </row>
    <row r="22" spans="1:3" x14ac:dyDescent="0.25">
      <c r="A22" s="8">
        <v>4066</v>
      </c>
      <c r="B22" s="7" t="s">
        <v>111</v>
      </c>
      <c r="C22" s="7" t="s">
        <v>98</v>
      </c>
    </row>
    <row r="23" spans="1:3" x14ac:dyDescent="0.25">
      <c r="A23" s="8">
        <v>4150</v>
      </c>
      <c r="B23" s="7" t="s">
        <v>112</v>
      </c>
      <c r="C23" s="7" t="s">
        <v>61</v>
      </c>
    </row>
    <row r="24" spans="1:3" x14ac:dyDescent="0.25">
      <c r="A24" s="8">
        <v>4216</v>
      </c>
      <c r="B24" s="7" t="s">
        <v>113</v>
      </c>
      <c r="C24" s="7" t="s">
        <v>47</v>
      </c>
    </row>
    <row r="25" spans="1:3" x14ac:dyDescent="0.25">
      <c r="A25" s="8">
        <v>4287</v>
      </c>
      <c r="B25" s="7" t="s">
        <v>114</v>
      </c>
      <c r="C25" s="7" t="s">
        <v>115</v>
      </c>
    </row>
    <row r="26" spans="1:3" x14ac:dyDescent="0.25">
      <c r="A26" s="8">
        <v>4313</v>
      </c>
      <c r="B26" s="7" t="s">
        <v>116</v>
      </c>
      <c r="C26" s="7" t="s">
        <v>117</v>
      </c>
    </row>
    <row r="27" spans="1:3" x14ac:dyDescent="0.25">
      <c r="A27" s="8">
        <v>4333</v>
      </c>
      <c r="B27" s="7" t="s">
        <v>118</v>
      </c>
      <c r="C27" s="7" t="s">
        <v>22</v>
      </c>
    </row>
    <row r="28" spans="1:3" x14ac:dyDescent="0.25">
      <c r="A28" s="8">
        <v>4400</v>
      </c>
      <c r="B28" s="7" t="s">
        <v>119</v>
      </c>
      <c r="C28" s="7" t="s">
        <v>120</v>
      </c>
    </row>
    <row r="29" spans="1:3" x14ac:dyDescent="0.25">
      <c r="A29" s="8">
        <v>4517</v>
      </c>
      <c r="B29" s="7" t="s">
        <v>121</v>
      </c>
      <c r="C29" s="7" t="s">
        <v>98</v>
      </c>
    </row>
    <row r="30" spans="1:3" x14ac:dyDescent="0.25">
      <c r="A30" s="8">
        <v>4574</v>
      </c>
      <c r="B30" s="7" t="s">
        <v>122</v>
      </c>
      <c r="C30" s="7" t="s">
        <v>19</v>
      </c>
    </row>
    <row r="31" spans="1:3" x14ac:dyDescent="0.25">
      <c r="A31" s="8">
        <v>4616</v>
      </c>
      <c r="B31" s="7" t="s">
        <v>123</v>
      </c>
      <c r="C31" s="7" t="s">
        <v>19</v>
      </c>
    </row>
    <row r="32" spans="1:3" x14ac:dyDescent="0.25">
      <c r="A32" s="8">
        <v>4768</v>
      </c>
      <c r="B32" s="7" t="s">
        <v>124</v>
      </c>
      <c r="C32" s="7" t="s">
        <v>125</v>
      </c>
    </row>
    <row r="33" spans="1:3" x14ac:dyDescent="0.25">
      <c r="A33" s="8">
        <v>4857</v>
      </c>
      <c r="B33" s="7" t="s">
        <v>95</v>
      </c>
      <c r="C33" s="7" t="s">
        <v>47</v>
      </c>
    </row>
    <row r="34" spans="1:3" x14ac:dyDescent="0.25">
      <c r="A34" s="8">
        <v>4915</v>
      </c>
      <c r="B34" s="7" t="s">
        <v>126</v>
      </c>
      <c r="C34" s="7" t="s">
        <v>98</v>
      </c>
    </row>
    <row r="35" spans="1:3" x14ac:dyDescent="0.25">
      <c r="A35" s="8">
        <v>4919</v>
      </c>
      <c r="B35" s="7" t="s">
        <v>127</v>
      </c>
      <c r="C35" s="7" t="s">
        <v>22</v>
      </c>
    </row>
    <row r="36" spans="1:3" x14ac:dyDescent="0.25">
      <c r="A36" s="8">
        <v>4944</v>
      </c>
      <c r="B36" s="7" t="s">
        <v>128</v>
      </c>
      <c r="C36" s="7" t="s">
        <v>129</v>
      </c>
    </row>
    <row r="37" spans="1:3" x14ac:dyDescent="0.25">
      <c r="A37" s="8">
        <v>4991</v>
      </c>
      <c r="B37" s="7" t="s">
        <v>130</v>
      </c>
      <c r="C37" s="7" t="s">
        <v>49</v>
      </c>
    </row>
    <row r="38" spans="1:3" x14ac:dyDescent="0.25">
      <c r="A38" s="8">
        <v>5007</v>
      </c>
      <c r="B38" s="7" t="s">
        <v>131</v>
      </c>
      <c r="C38" s="7" t="s">
        <v>47</v>
      </c>
    </row>
    <row r="39" spans="1:3" x14ac:dyDescent="0.25">
      <c r="A39" s="8">
        <v>5085</v>
      </c>
      <c r="B39" s="7" t="s">
        <v>132</v>
      </c>
      <c r="C39" s="7" t="s">
        <v>101</v>
      </c>
    </row>
    <row r="40" spans="1:3" x14ac:dyDescent="0.25">
      <c r="A40" s="8">
        <v>5086</v>
      </c>
      <c r="B40" s="7" t="s">
        <v>133</v>
      </c>
      <c r="C40" s="7" t="s">
        <v>134</v>
      </c>
    </row>
    <row r="41" spans="1:3" x14ac:dyDescent="0.25">
      <c r="A41" s="8">
        <v>5166</v>
      </c>
      <c r="B41" s="7" t="s">
        <v>135</v>
      </c>
      <c r="C41" s="7" t="s">
        <v>86</v>
      </c>
    </row>
    <row r="42" spans="1:3" x14ac:dyDescent="0.25">
      <c r="A42" s="8">
        <v>5243</v>
      </c>
      <c r="B42" s="7" t="s">
        <v>136</v>
      </c>
      <c r="C42" s="7" t="s">
        <v>137</v>
      </c>
    </row>
    <row r="43" spans="1:3" x14ac:dyDescent="0.25">
      <c r="A43" s="8">
        <v>5244</v>
      </c>
      <c r="B43" s="7" t="s">
        <v>138</v>
      </c>
      <c r="C43" s="7" t="s">
        <v>86</v>
      </c>
    </row>
    <row r="44" spans="1:3" x14ac:dyDescent="0.25">
      <c r="A44" s="8">
        <v>5245</v>
      </c>
      <c r="B44" s="7" t="s">
        <v>139</v>
      </c>
      <c r="C44" s="7" t="s">
        <v>49</v>
      </c>
    </row>
    <row r="45" spans="1:3" x14ac:dyDescent="0.25">
      <c r="A45" s="8">
        <v>5247</v>
      </c>
      <c r="B45" s="7" t="s">
        <v>140</v>
      </c>
      <c r="C45" s="7" t="s">
        <v>70</v>
      </c>
    </row>
    <row r="46" spans="1:3" x14ac:dyDescent="0.25">
      <c r="A46" s="8">
        <v>5248</v>
      </c>
      <c r="B46" s="7" t="s">
        <v>141</v>
      </c>
      <c r="C46" s="7" t="s">
        <v>15</v>
      </c>
    </row>
    <row r="47" spans="1:3" x14ac:dyDescent="0.25">
      <c r="A47" s="8">
        <v>5249</v>
      </c>
      <c r="B47" s="7" t="s">
        <v>142</v>
      </c>
      <c r="C47" s="7" t="s">
        <v>49</v>
      </c>
    </row>
    <row r="48" spans="1:3" x14ac:dyDescent="0.25">
      <c r="A48" s="8">
        <v>5250</v>
      </c>
      <c r="B48" s="7" t="s">
        <v>143</v>
      </c>
      <c r="C48" s="7" t="s">
        <v>144</v>
      </c>
    </row>
    <row r="49" spans="1:3" x14ac:dyDescent="0.25">
      <c r="A49" s="8">
        <v>5254</v>
      </c>
      <c r="B49" s="7" t="s">
        <v>145</v>
      </c>
      <c r="C49" s="7" t="s">
        <v>17</v>
      </c>
    </row>
    <row r="50" spans="1:3" x14ac:dyDescent="0.25">
      <c r="A50" s="8">
        <v>5258</v>
      </c>
      <c r="B50" s="7" t="s">
        <v>146</v>
      </c>
      <c r="C50" s="7" t="s">
        <v>147</v>
      </c>
    </row>
    <row r="51" spans="1:3" x14ac:dyDescent="0.25">
      <c r="A51" s="8">
        <v>5262</v>
      </c>
      <c r="B51" s="7" t="s">
        <v>148</v>
      </c>
      <c r="C51" s="7" t="s">
        <v>15</v>
      </c>
    </row>
    <row r="52" spans="1:3" x14ac:dyDescent="0.25">
      <c r="A52" s="8">
        <v>5265</v>
      </c>
      <c r="B52" s="7" t="s">
        <v>149</v>
      </c>
      <c r="C52" s="7" t="s">
        <v>150</v>
      </c>
    </row>
    <row r="53" spans="1:3" x14ac:dyDescent="0.25">
      <c r="A53" s="8">
        <v>5266</v>
      </c>
      <c r="B53" s="7" t="s">
        <v>151</v>
      </c>
      <c r="C53" s="7" t="s">
        <v>61</v>
      </c>
    </row>
    <row r="54" spans="1:3" x14ac:dyDescent="0.25">
      <c r="A54" s="8">
        <v>5267</v>
      </c>
      <c r="B54" s="7" t="s">
        <v>152</v>
      </c>
      <c r="C54" s="7" t="s">
        <v>153</v>
      </c>
    </row>
  </sheetData>
  <pageMargins left="0.511811024" right="0.511811024" top="0.78740157499999996" bottom="0.78740157499999996" header="0.31496062000000002" footer="0.31496062000000002"/>
  <pageSetup paperSize="9" scale="92" fitToWidth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93"/>
  <sheetViews>
    <sheetView tabSelected="1" view="pageBreakPreview" topLeftCell="A417" zoomScale="85" zoomScaleNormal="85" zoomScaleSheetLayoutView="85" workbookViewId="0">
      <selection activeCell="D456" sqref="D456"/>
    </sheetView>
  </sheetViews>
  <sheetFormatPr defaultRowHeight="12" x14ac:dyDescent="0.2"/>
  <cols>
    <col min="1" max="1" width="9.140625" style="34"/>
    <col min="2" max="2" width="42" style="35" customWidth="1"/>
    <col min="3" max="3" width="22.85546875" style="38" bestFit="1" customWidth="1"/>
    <col min="4" max="4" width="10.85546875" style="20" customWidth="1"/>
    <col min="5" max="5" width="13.42578125" style="36" customWidth="1"/>
    <col min="6" max="6" width="16.42578125" style="36" customWidth="1"/>
    <col min="7" max="7" width="17.42578125" style="36" customWidth="1"/>
    <col min="8" max="8" width="10" style="36" customWidth="1"/>
    <col min="9" max="9" width="17.85546875" style="36" customWidth="1"/>
    <col min="10" max="10" width="18.42578125" style="36" customWidth="1"/>
    <col min="11" max="11" width="11.85546875" style="36" customWidth="1"/>
    <col min="12" max="12" width="12.42578125" style="36" customWidth="1"/>
    <col min="13" max="13" width="11.5703125" style="36" customWidth="1"/>
    <col min="14" max="14" width="9.7109375" style="36" customWidth="1"/>
    <col min="15" max="15" width="9.85546875" style="36" customWidth="1"/>
    <col min="16" max="16" width="9.7109375" style="36" customWidth="1"/>
    <col min="17" max="17" width="9.42578125" style="36" customWidth="1"/>
    <col min="18" max="18" width="11.140625" style="20" customWidth="1"/>
    <col min="19" max="19" width="13.140625" style="20" customWidth="1"/>
    <col min="20" max="20" width="16.42578125" style="21" customWidth="1"/>
    <col min="21" max="21" width="16" style="21" customWidth="1"/>
    <col min="22" max="22" width="9" style="37" customWidth="1"/>
    <col min="23" max="23" width="39.7109375" style="23" customWidth="1"/>
    <col min="24" max="24" width="9.140625" style="21" customWidth="1"/>
    <col min="25" max="25" width="25.5703125" style="21" customWidth="1"/>
    <col min="26" max="16384" width="9.140625" style="23"/>
  </cols>
  <sheetData>
    <row r="1" spans="1:25" hidden="1" x14ac:dyDescent="0.2">
      <c r="C1" s="116" t="s">
        <v>154</v>
      </c>
      <c r="D1" s="116"/>
      <c r="E1" s="116"/>
      <c r="F1" s="116"/>
      <c r="G1" s="116"/>
    </row>
    <row r="2" spans="1:25" hidden="1" x14ac:dyDescent="0.2">
      <c r="C2" s="116" t="s">
        <v>155</v>
      </c>
      <c r="D2" s="116"/>
      <c r="E2" s="116"/>
      <c r="F2" s="116"/>
      <c r="G2" s="116"/>
    </row>
    <row r="3" spans="1:25" hidden="1" x14ac:dyDescent="0.2">
      <c r="C3" s="116" t="s">
        <v>156</v>
      </c>
      <c r="D3" s="116"/>
      <c r="E3" s="116"/>
      <c r="F3" s="116"/>
      <c r="G3" s="116"/>
    </row>
    <row r="4" spans="1:25" hidden="1" x14ac:dyDescent="0.2"/>
    <row r="5" spans="1:25" hidden="1" x14ac:dyDescent="0.2">
      <c r="A5" s="115" t="s">
        <v>157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25" s="19" customFormat="1" ht="11.25" customHeight="1" thickBot="1" x14ac:dyDescent="0.25">
      <c r="A6" s="102" t="s">
        <v>623</v>
      </c>
      <c r="B6" s="103"/>
      <c r="C6" s="99" t="s">
        <v>154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1:25" s="19" customFormat="1" ht="11.25" customHeight="1" thickBot="1" x14ac:dyDescent="0.25">
      <c r="A7" s="102"/>
      <c r="B7" s="103"/>
      <c r="C7" s="99" t="s">
        <v>624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1:25" s="19" customFormat="1" ht="11.25" customHeight="1" thickBot="1" x14ac:dyDescent="0.25">
      <c r="A8" s="102"/>
      <c r="B8" s="103"/>
      <c r="C8" s="99" t="s">
        <v>625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1:25" s="19" customFormat="1" ht="15" customHeight="1" thickBot="1" x14ac:dyDescent="0.25">
      <c r="A9" s="104" t="s">
        <v>626</v>
      </c>
      <c r="B9" s="105"/>
      <c r="C9" s="112" t="s">
        <v>622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4"/>
    </row>
    <row r="10" spans="1:25" s="19" customFormat="1" ht="24.75" customHeight="1" thickBot="1" x14ac:dyDescent="0.25">
      <c r="A10" s="102" t="s">
        <v>627</v>
      </c>
      <c r="B10" s="103"/>
      <c r="C10" s="99" t="s">
        <v>628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</row>
    <row r="11" spans="1:25" s="19" customFormat="1" ht="15" customHeight="1" x14ac:dyDescent="0.2">
      <c r="A11" s="106" t="s">
        <v>681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8"/>
    </row>
    <row r="12" spans="1:25" ht="12.75" thickBot="1" x14ac:dyDescent="0.25">
      <c r="A12" s="109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1"/>
    </row>
    <row r="13" spans="1:25" s="34" customFormat="1" ht="59.25" customHeight="1" thickBot="1" x14ac:dyDescent="0.3">
      <c r="A13" s="39" t="s">
        <v>0</v>
      </c>
      <c r="B13" s="39" t="s">
        <v>1</v>
      </c>
      <c r="C13" s="39" t="s">
        <v>2</v>
      </c>
      <c r="D13" s="39" t="s">
        <v>158</v>
      </c>
      <c r="E13" s="39" t="s">
        <v>159</v>
      </c>
      <c r="F13" s="39" t="s">
        <v>160</v>
      </c>
      <c r="G13" s="39" t="s">
        <v>161</v>
      </c>
      <c r="H13" s="39" t="s">
        <v>162</v>
      </c>
      <c r="I13" s="39" t="s">
        <v>163</v>
      </c>
      <c r="J13" s="39" t="s">
        <v>164</v>
      </c>
      <c r="K13" s="39" t="s">
        <v>165</v>
      </c>
      <c r="L13" s="39" t="s">
        <v>166</v>
      </c>
      <c r="M13" s="39" t="s">
        <v>167</v>
      </c>
      <c r="N13" s="39" t="s">
        <v>674</v>
      </c>
      <c r="O13" s="39" t="s">
        <v>678</v>
      </c>
      <c r="P13" s="39" t="s">
        <v>679</v>
      </c>
      <c r="Q13" s="39" t="s">
        <v>680</v>
      </c>
      <c r="R13" s="39" t="s">
        <v>168</v>
      </c>
      <c r="S13" s="39" t="s">
        <v>169</v>
      </c>
      <c r="T13" s="40" t="s">
        <v>170</v>
      </c>
      <c r="U13" s="40" t="s">
        <v>171</v>
      </c>
      <c r="V13" s="41" t="s">
        <v>172</v>
      </c>
      <c r="W13" s="42"/>
      <c r="X13" s="43"/>
      <c r="Y13" s="43"/>
    </row>
    <row r="14" spans="1:25" s="20" customFormat="1" ht="24" x14ac:dyDescent="0.25">
      <c r="A14" s="24">
        <v>171</v>
      </c>
      <c r="B14" s="88" t="s">
        <v>176</v>
      </c>
      <c r="C14" s="88" t="s">
        <v>175</v>
      </c>
      <c r="D14" s="25" t="s">
        <v>174</v>
      </c>
      <c r="E14" s="26">
        <v>3</v>
      </c>
      <c r="F14" s="26">
        <v>3</v>
      </c>
      <c r="G14" s="28">
        <v>0</v>
      </c>
      <c r="H14" s="26">
        <v>3</v>
      </c>
      <c r="I14" s="26">
        <f>30*((F14*(F14+1))/2)</f>
        <v>180</v>
      </c>
      <c r="J14" s="26">
        <f t="shared" ref="J14:J41" si="0">(H14*30)</f>
        <v>90</v>
      </c>
      <c r="K14" s="26">
        <v>3</v>
      </c>
      <c r="L14" s="26">
        <v>0</v>
      </c>
      <c r="M14" s="26">
        <v>0</v>
      </c>
      <c r="N14" s="26">
        <v>3</v>
      </c>
      <c r="O14" s="26">
        <v>0</v>
      </c>
      <c r="P14" s="26">
        <v>0</v>
      </c>
      <c r="Q14" s="26">
        <v>0</v>
      </c>
      <c r="R14" s="26">
        <f t="shared" ref="R14:R77" si="1">(K14*2.5)+(L14*5)+(M14*6)</f>
        <v>7.5</v>
      </c>
      <c r="S14" s="26">
        <f t="shared" ref="S14:S76" si="2">(J14*1.1)</f>
        <v>99.000000000000014</v>
      </c>
      <c r="T14" s="28">
        <f>E14*3</f>
        <v>9</v>
      </c>
      <c r="U14" s="28">
        <f t="shared" ref="U14:U77" si="3">(E14*3)</f>
        <v>9</v>
      </c>
      <c r="V14" s="26">
        <v>1</v>
      </c>
      <c r="W14" s="21"/>
      <c r="X14" s="21">
        <f>N14+O14+P14+Q14</f>
        <v>3</v>
      </c>
      <c r="Y14" s="21" t="e">
        <f>K14+L14+#REF!</f>
        <v>#REF!</v>
      </c>
    </row>
    <row r="15" spans="1:25" s="20" customFormat="1" ht="24" customHeight="1" x14ac:dyDescent="0.25">
      <c r="A15" s="24">
        <v>177</v>
      </c>
      <c r="B15" s="88" t="s">
        <v>178</v>
      </c>
      <c r="C15" s="88" t="s">
        <v>177</v>
      </c>
      <c r="D15" s="25" t="s">
        <v>174</v>
      </c>
      <c r="E15" s="26">
        <v>1</v>
      </c>
      <c r="F15" s="26">
        <v>1</v>
      </c>
      <c r="G15" s="28">
        <v>0</v>
      </c>
      <c r="H15" s="26">
        <v>1</v>
      </c>
      <c r="I15" s="26">
        <f>30*((F15*(F15+1))/2)</f>
        <v>30</v>
      </c>
      <c r="J15" s="26">
        <f t="shared" si="0"/>
        <v>30</v>
      </c>
      <c r="K15" s="26">
        <v>1</v>
      </c>
      <c r="L15" s="26">
        <v>0</v>
      </c>
      <c r="M15" s="26">
        <v>0</v>
      </c>
      <c r="N15" s="26">
        <v>1</v>
      </c>
      <c r="O15" s="26">
        <v>0</v>
      </c>
      <c r="P15" s="26">
        <v>0</v>
      </c>
      <c r="Q15" s="26">
        <v>0</v>
      </c>
      <c r="R15" s="26">
        <f t="shared" si="1"/>
        <v>2.5</v>
      </c>
      <c r="S15" s="26">
        <f t="shared" si="2"/>
        <v>33</v>
      </c>
      <c r="T15" s="28">
        <f t="shared" ref="T15:T77" si="4">E15*3</f>
        <v>3</v>
      </c>
      <c r="U15" s="28">
        <f t="shared" si="3"/>
        <v>3</v>
      </c>
      <c r="V15" s="26">
        <f t="shared" ref="V15:V78" si="5">V14+1</f>
        <v>2</v>
      </c>
      <c r="W15" s="21"/>
      <c r="X15" s="21">
        <f>N15+O15+P15+Q15</f>
        <v>1</v>
      </c>
      <c r="Y15" s="21" t="e">
        <f>K15+L15+#REF!</f>
        <v>#REF!</v>
      </c>
    </row>
    <row r="16" spans="1:25" ht="24" x14ac:dyDescent="0.2">
      <c r="A16" s="24">
        <v>294</v>
      </c>
      <c r="B16" s="88" t="s">
        <v>180</v>
      </c>
      <c r="C16" s="88" t="s">
        <v>98</v>
      </c>
      <c r="D16" s="25" t="s">
        <v>179</v>
      </c>
      <c r="E16" s="28">
        <v>7</v>
      </c>
      <c r="F16" s="28">
        <v>0</v>
      </c>
      <c r="G16" s="28">
        <v>5</v>
      </c>
      <c r="H16" s="28">
        <v>8</v>
      </c>
      <c r="I16" s="26">
        <v>0</v>
      </c>
      <c r="J16" s="28">
        <f t="shared" si="0"/>
        <v>240</v>
      </c>
      <c r="K16" s="26">
        <v>0</v>
      </c>
      <c r="L16" s="26">
        <v>0</v>
      </c>
      <c r="M16" s="26">
        <v>7</v>
      </c>
      <c r="N16" s="26">
        <v>0</v>
      </c>
      <c r="O16" s="26">
        <v>7</v>
      </c>
      <c r="P16" s="26">
        <v>8</v>
      </c>
      <c r="Q16" s="26">
        <v>0</v>
      </c>
      <c r="R16" s="26">
        <f t="shared" si="1"/>
        <v>42</v>
      </c>
      <c r="S16" s="26">
        <f t="shared" si="2"/>
        <v>264</v>
      </c>
      <c r="T16" s="28">
        <f t="shared" si="4"/>
        <v>21</v>
      </c>
      <c r="U16" s="26">
        <f t="shared" si="3"/>
        <v>21</v>
      </c>
      <c r="V16" s="26">
        <f t="shared" si="5"/>
        <v>3</v>
      </c>
      <c r="W16" s="22"/>
      <c r="X16" s="21">
        <f>N16+O16+P16+Q16</f>
        <v>15</v>
      </c>
      <c r="Y16" s="20" t="e">
        <f>K16+L16+#REF!</f>
        <v>#REF!</v>
      </c>
    </row>
    <row r="17" spans="1:25" ht="24" x14ac:dyDescent="0.2">
      <c r="A17" s="24">
        <v>305</v>
      </c>
      <c r="B17" s="88" t="s">
        <v>182</v>
      </c>
      <c r="C17" s="88" t="s">
        <v>181</v>
      </c>
      <c r="D17" s="25" t="s">
        <v>174</v>
      </c>
      <c r="E17" s="28">
        <v>5</v>
      </c>
      <c r="F17" s="28">
        <v>5</v>
      </c>
      <c r="G17" s="28">
        <v>0</v>
      </c>
      <c r="H17" s="28">
        <v>5</v>
      </c>
      <c r="I17" s="26">
        <v>0</v>
      </c>
      <c r="J17" s="28">
        <f t="shared" si="0"/>
        <v>150</v>
      </c>
      <c r="K17" s="26">
        <v>5</v>
      </c>
      <c r="L17" s="26">
        <v>0</v>
      </c>
      <c r="M17" s="26">
        <v>0</v>
      </c>
      <c r="N17" s="26">
        <v>5</v>
      </c>
      <c r="O17" s="26">
        <v>0</v>
      </c>
      <c r="P17" s="26">
        <v>0</v>
      </c>
      <c r="Q17" s="26">
        <v>0</v>
      </c>
      <c r="R17" s="26">
        <f t="shared" si="1"/>
        <v>12.5</v>
      </c>
      <c r="S17" s="26">
        <f t="shared" si="2"/>
        <v>165</v>
      </c>
      <c r="T17" s="28">
        <f t="shared" si="4"/>
        <v>15</v>
      </c>
      <c r="U17" s="26">
        <f t="shared" si="3"/>
        <v>15</v>
      </c>
      <c r="V17" s="26">
        <f t="shared" si="5"/>
        <v>4</v>
      </c>
      <c r="W17" s="22"/>
      <c r="Y17" s="20"/>
    </row>
    <row r="18" spans="1:25" ht="36" x14ac:dyDescent="0.2">
      <c r="A18" s="24">
        <v>306</v>
      </c>
      <c r="B18" s="88" t="s">
        <v>184</v>
      </c>
      <c r="C18" s="88" t="s">
        <v>183</v>
      </c>
      <c r="D18" s="25" t="s">
        <v>179</v>
      </c>
      <c r="E18" s="28">
        <v>8</v>
      </c>
      <c r="F18" s="28">
        <v>0</v>
      </c>
      <c r="G18" s="28">
        <v>0</v>
      </c>
      <c r="H18" s="28">
        <v>8</v>
      </c>
      <c r="I18" s="26">
        <v>0</v>
      </c>
      <c r="J18" s="28">
        <f t="shared" si="0"/>
        <v>240</v>
      </c>
      <c r="K18" s="26">
        <v>0</v>
      </c>
      <c r="L18" s="26">
        <v>0</v>
      </c>
      <c r="M18" s="26">
        <v>8</v>
      </c>
      <c r="N18" s="26">
        <v>8</v>
      </c>
      <c r="O18" s="26">
        <v>0</v>
      </c>
      <c r="P18" s="26">
        <v>0</v>
      </c>
      <c r="Q18" s="26">
        <v>0</v>
      </c>
      <c r="R18" s="26">
        <f t="shared" si="1"/>
        <v>48</v>
      </c>
      <c r="S18" s="26">
        <f t="shared" si="2"/>
        <v>264</v>
      </c>
      <c r="T18" s="28">
        <f t="shared" si="4"/>
        <v>24</v>
      </c>
      <c r="U18" s="26">
        <f t="shared" si="3"/>
        <v>24</v>
      </c>
      <c r="V18" s="26">
        <f t="shared" si="5"/>
        <v>5</v>
      </c>
      <c r="W18" s="22"/>
      <c r="Y18" s="20"/>
    </row>
    <row r="19" spans="1:25" ht="24" x14ac:dyDescent="0.2">
      <c r="A19" s="24">
        <v>401</v>
      </c>
      <c r="B19" s="88" t="s">
        <v>186</v>
      </c>
      <c r="C19" s="88" t="s">
        <v>185</v>
      </c>
      <c r="D19" s="25" t="s">
        <v>179</v>
      </c>
      <c r="E19" s="28">
        <v>6</v>
      </c>
      <c r="F19" s="44">
        <v>4</v>
      </c>
      <c r="G19" s="28">
        <v>0</v>
      </c>
      <c r="H19" s="28">
        <v>6</v>
      </c>
      <c r="I19" s="26">
        <v>0</v>
      </c>
      <c r="J19" s="28">
        <f t="shared" si="0"/>
        <v>180</v>
      </c>
      <c r="K19" s="26">
        <v>6</v>
      </c>
      <c r="L19" s="26">
        <v>0</v>
      </c>
      <c r="M19" s="26">
        <v>0</v>
      </c>
      <c r="N19" s="26">
        <v>6</v>
      </c>
      <c r="O19" s="26">
        <v>0</v>
      </c>
      <c r="P19" s="26">
        <v>0</v>
      </c>
      <c r="Q19" s="26">
        <v>0</v>
      </c>
      <c r="R19" s="26">
        <f t="shared" si="1"/>
        <v>15</v>
      </c>
      <c r="S19" s="26">
        <f t="shared" si="2"/>
        <v>198.00000000000003</v>
      </c>
      <c r="T19" s="28">
        <f t="shared" si="4"/>
        <v>18</v>
      </c>
      <c r="U19" s="26">
        <f t="shared" si="3"/>
        <v>18</v>
      </c>
      <c r="V19" s="26">
        <f t="shared" si="5"/>
        <v>6</v>
      </c>
      <c r="W19" s="22"/>
      <c r="X19" s="21">
        <f>N19+O19+P19+Q19</f>
        <v>6</v>
      </c>
      <c r="Y19" s="21" t="e">
        <f>K19+L19+#REF!</f>
        <v>#REF!</v>
      </c>
    </row>
    <row r="20" spans="1:25" ht="24" x14ac:dyDescent="0.2">
      <c r="A20" s="24">
        <v>411</v>
      </c>
      <c r="B20" s="88" t="s">
        <v>187</v>
      </c>
      <c r="C20" s="88" t="s">
        <v>4</v>
      </c>
      <c r="D20" s="25" t="s">
        <v>179</v>
      </c>
      <c r="E20" s="28">
        <v>5</v>
      </c>
      <c r="F20" s="44">
        <v>5</v>
      </c>
      <c r="G20" s="28">
        <v>0</v>
      </c>
      <c r="H20" s="28">
        <v>5</v>
      </c>
      <c r="I20" s="26">
        <v>0</v>
      </c>
      <c r="J20" s="28">
        <f t="shared" si="0"/>
        <v>150</v>
      </c>
      <c r="K20" s="26">
        <v>5</v>
      </c>
      <c r="L20" s="26">
        <v>0</v>
      </c>
      <c r="M20" s="26">
        <v>0</v>
      </c>
      <c r="N20" s="26">
        <v>5</v>
      </c>
      <c r="O20" s="26">
        <v>0</v>
      </c>
      <c r="P20" s="26">
        <v>0</v>
      </c>
      <c r="Q20" s="26">
        <v>0</v>
      </c>
      <c r="R20" s="26">
        <f t="shared" si="1"/>
        <v>12.5</v>
      </c>
      <c r="S20" s="26">
        <f t="shared" si="2"/>
        <v>165</v>
      </c>
      <c r="T20" s="28">
        <f t="shared" si="4"/>
        <v>15</v>
      </c>
      <c r="U20" s="26">
        <f t="shared" si="3"/>
        <v>15</v>
      </c>
      <c r="V20" s="26">
        <f t="shared" si="5"/>
        <v>7</v>
      </c>
      <c r="W20" s="22"/>
      <c r="X20" s="21">
        <f>N20+O20+P20+Q20</f>
        <v>5</v>
      </c>
      <c r="Y20" s="20" t="e">
        <f>K20+L20+#REF!</f>
        <v>#REF!</v>
      </c>
    </row>
    <row r="21" spans="1:25" ht="24" x14ac:dyDescent="0.2">
      <c r="A21" s="24">
        <v>472</v>
      </c>
      <c r="B21" s="88" t="s">
        <v>189</v>
      </c>
      <c r="C21" s="88" t="s">
        <v>188</v>
      </c>
      <c r="D21" s="25" t="s">
        <v>179</v>
      </c>
      <c r="E21" s="28">
        <v>13</v>
      </c>
      <c r="F21" s="44">
        <v>0</v>
      </c>
      <c r="G21" s="28">
        <v>1</v>
      </c>
      <c r="H21" s="28">
        <v>13</v>
      </c>
      <c r="I21" s="26">
        <v>0</v>
      </c>
      <c r="J21" s="28">
        <f t="shared" si="0"/>
        <v>390</v>
      </c>
      <c r="K21" s="26">
        <v>0</v>
      </c>
      <c r="L21" s="26">
        <v>0</v>
      </c>
      <c r="M21" s="26">
        <v>13</v>
      </c>
      <c r="N21" s="26">
        <v>13</v>
      </c>
      <c r="O21" s="26">
        <v>0</v>
      </c>
      <c r="P21" s="26">
        <v>0</v>
      </c>
      <c r="Q21" s="26">
        <v>0</v>
      </c>
      <c r="R21" s="26">
        <f t="shared" si="1"/>
        <v>78</v>
      </c>
      <c r="S21" s="26">
        <f t="shared" si="2"/>
        <v>429.00000000000006</v>
      </c>
      <c r="T21" s="28">
        <f t="shared" si="4"/>
        <v>39</v>
      </c>
      <c r="U21" s="26">
        <f t="shared" si="3"/>
        <v>39</v>
      </c>
      <c r="V21" s="26">
        <f t="shared" si="5"/>
        <v>8</v>
      </c>
      <c r="W21" s="22"/>
      <c r="Y21" s="20"/>
    </row>
    <row r="22" spans="1:25" ht="24" x14ac:dyDescent="0.2">
      <c r="A22" s="24">
        <v>533</v>
      </c>
      <c r="B22" s="88" t="s">
        <v>190</v>
      </c>
      <c r="C22" s="88" t="s">
        <v>36</v>
      </c>
      <c r="D22" s="25" t="s">
        <v>174</v>
      </c>
      <c r="E22" s="28">
        <v>3</v>
      </c>
      <c r="F22" s="44">
        <v>3</v>
      </c>
      <c r="G22" s="28">
        <v>0</v>
      </c>
      <c r="H22" s="28">
        <v>3</v>
      </c>
      <c r="I22" s="26">
        <v>0</v>
      </c>
      <c r="J22" s="28">
        <f t="shared" si="0"/>
        <v>90</v>
      </c>
      <c r="K22" s="26">
        <v>3</v>
      </c>
      <c r="L22" s="26">
        <v>0</v>
      </c>
      <c r="M22" s="26">
        <v>0</v>
      </c>
      <c r="N22" s="26">
        <v>3</v>
      </c>
      <c r="O22" s="26">
        <v>0</v>
      </c>
      <c r="P22" s="26">
        <v>0</v>
      </c>
      <c r="Q22" s="26">
        <v>0</v>
      </c>
      <c r="R22" s="26">
        <f t="shared" si="1"/>
        <v>7.5</v>
      </c>
      <c r="S22" s="26">
        <f t="shared" si="2"/>
        <v>99.000000000000014</v>
      </c>
      <c r="T22" s="28">
        <f t="shared" si="4"/>
        <v>9</v>
      </c>
      <c r="U22" s="26">
        <f t="shared" si="3"/>
        <v>9</v>
      </c>
      <c r="V22" s="26">
        <f t="shared" si="5"/>
        <v>9</v>
      </c>
      <c r="W22" s="22"/>
      <c r="X22" s="21">
        <f t="shared" ref="X22:X26" si="6">N22+O22+P22+Q22</f>
        <v>3</v>
      </c>
      <c r="Y22" s="21" t="e">
        <f>K22+L22+#REF!</f>
        <v>#REF!</v>
      </c>
    </row>
    <row r="23" spans="1:25" s="46" customFormat="1" ht="24" x14ac:dyDescent="0.2">
      <c r="A23" s="24">
        <v>556</v>
      </c>
      <c r="B23" s="88" t="s">
        <v>191</v>
      </c>
      <c r="C23" s="88" t="s">
        <v>4</v>
      </c>
      <c r="D23" s="25" t="s">
        <v>179</v>
      </c>
      <c r="E23" s="28">
        <v>2</v>
      </c>
      <c r="F23" s="44">
        <v>2</v>
      </c>
      <c r="G23" s="28">
        <v>0</v>
      </c>
      <c r="H23" s="28">
        <v>2</v>
      </c>
      <c r="I23" s="26">
        <v>0</v>
      </c>
      <c r="J23" s="28">
        <f t="shared" si="0"/>
        <v>60</v>
      </c>
      <c r="K23" s="26">
        <v>0</v>
      </c>
      <c r="L23" s="26">
        <v>2</v>
      </c>
      <c r="M23" s="26">
        <v>0</v>
      </c>
      <c r="N23" s="26">
        <v>0</v>
      </c>
      <c r="O23" s="26">
        <v>2</v>
      </c>
      <c r="P23" s="26">
        <v>0</v>
      </c>
      <c r="Q23" s="26">
        <v>0</v>
      </c>
      <c r="R23" s="26">
        <f t="shared" si="1"/>
        <v>10</v>
      </c>
      <c r="S23" s="26">
        <f t="shared" si="2"/>
        <v>66</v>
      </c>
      <c r="T23" s="28">
        <f t="shared" si="4"/>
        <v>6</v>
      </c>
      <c r="U23" s="26">
        <f t="shared" si="3"/>
        <v>6</v>
      </c>
      <c r="V23" s="26">
        <f t="shared" si="5"/>
        <v>10</v>
      </c>
      <c r="W23" s="22"/>
      <c r="X23" s="21">
        <f t="shared" si="6"/>
        <v>2</v>
      </c>
      <c r="Y23" s="45" t="e">
        <f>K23+L23+#REF!</f>
        <v>#REF!</v>
      </c>
    </row>
    <row r="24" spans="1:25" ht="36" x14ac:dyDescent="0.2">
      <c r="A24" s="24">
        <v>625</v>
      </c>
      <c r="B24" s="88" t="s">
        <v>193</v>
      </c>
      <c r="C24" s="88" t="s">
        <v>192</v>
      </c>
      <c r="D24" s="47" t="s">
        <v>179</v>
      </c>
      <c r="E24" s="48">
        <v>3</v>
      </c>
      <c r="F24" s="48">
        <v>1</v>
      </c>
      <c r="G24" s="28">
        <v>0</v>
      </c>
      <c r="H24" s="48">
        <v>3</v>
      </c>
      <c r="I24" s="26">
        <v>0</v>
      </c>
      <c r="J24" s="28">
        <f t="shared" si="0"/>
        <v>90</v>
      </c>
      <c r="K24" s="49">
        <v>3</v>
      </c>
      <c r="L24" s="49">
        <v>0</v>
      </c>
      <c r="M24" s="26">
        <v>0</v>
      </c>
      <c r="N24" s="49">
        <v>3</v>
      </c>
      <c r="O24" s="49">
        <v>0</v>
      </c>
      <c r="P24" s="49">
        <v>0</v>
      </c>
      <c r="Q24" s="49">
        <v>0</v>
      </c>
      <c r="R24" s="49">
        <f t="shared" si="1"/>
        <v>7.5</v>
      </c>
      <c r="S24" s="26">
        <f t="shared" si="2"/>
        <v>99.000000000000014</v>
      </c>
      <c r="T24" s="28">
        <f t="shared" si="4"/>
        <v>9</v>
      </c>
      <c r="U24" s="26">
        <f t="shared" si="3"/>
        <v>9</v>
      </c>
      <c r="V24" s="26">
        <f t="shared" si="5"/>
        <v>11</v>
      </c>
      <c r="W24" s="22"/>
      <c r="X24" s="21">
        <f t="shared" si="6"/>
        <v>3</v>
      </c>
      <c r="Y24" s="20" t="e">
        <f>K24+L24+#REF!</f>
        <v>#REF!</v>
      </c>
    </row>
    <row r="25" spans="1:25" ht="36" customHeight="1" x14ac:dyDescent="0.2">
      <c r="A25" s="24">
        <v>661</v>
      </c>
      <c r="B25" s="88" t="s">
        <v>195</v>
      </c>
      <c r="C25" s="88" t="s">
        <v>194</v>
      </c>
      <c r="D25" s="25" t="s">
        <v>174</v>
      </c>
      <c r="E25" s="28">
        <v>8</v>
      </c>
      <c r="F25" s="44">
        <v>8</v>
      </c>
      <c r="G25" s="28">
        <v>0</v>
      </c>
      <c r="H25" s="28">
        <v>9</v>
      </c>
      <c r="I25" s="26">
        <v>0</v>
      </c>
      <c r="J25" s="28">
        <f t="shared" si="0"/>
        <v>270</v>
      </c>
      <c r="K25" s="26">
        <v>8</v>
      </c>
      <c r="L25" s="26">
        <v>0</v>
      </c>
      <c r="M25" s="26">
        <v>0</v>
      </c>
      <c r="N25" s="26">
        <v>8</v>
      </c>
      <c r="O25" s="26">
        <v>0</v>
      </c>
      <c r="P25" s="26">
        <v>0</v>
      </c>
      <c r="Q25" s="26">
        <v>0</v>
      </c>
      <c r="R25" s="26">
        <f t="shared" si="1"/>
        <v>20</v>
      </c>
      <c r="S25" s="26">
        <f t="shared" si="2"/>
        <v>297</v>
      </c>
      <c r="T25" s="28">
        <f t="shared" si="4"/>
        <v>24</v>
      </c>
      <c r="U25" s="26">
        <f t="shared" si="3"/>
        <v>24</v>
      </c>
      <c r="V25" s="26">
        <f t="shared" si="5"/>
        <v>12</v>
      </c>
      <c r="W25" s="22"/>
      <c r="X25" s="21">
        <f t="shared" si="6"/>
        <v>8</v>
      </c>
      <c r="Y25" s="21" t="e">
        <f>K25+L25+#REF!</f>
        <v>#REF!</v>
      </c>
    </row>
    <row r="26" spans="1:25" x14ac:dyDescent="0.2">
      <c r="A26" s="24">
        <v>687</v>
      </c>
      <c r="B26" s="88" t="s">
        <v>629</v>
      </c>
      <c r="C26" s="88" t="s">
        <v>47</v>
      </c>
      <c r="D26" s="25" t="s">
        <v>179</v>
      </c>
      <c r="E26" s="28">
        <v>2</v>
      </c>
      <c r="F26" s="44">
        <v>2</v>
      </c>
      <c r="G26" s="28">
        <v>0</v>
      </c>
      <c r="H26" s="28">
        <v>2</v>
      </c>
      <c r="I26" s="26">
        <v>0</v>
      </c>
      <c r="J26" s="28">
        <f t="shared" si="0"/>
        <v>60</v>
      </c>
      <c r="K26" s="26">
        <v>2</v>
      </c>
      <c r="L26" s="26">
        <v>0</v>
      </c>
      <c r="M26" s="26">
        <v>0</v>
      </c>
      <c r="N26" s="26">
        <v>2</v>
      </c>
      <c r="O26" s="26">
        <v>0</v>
      </c>
      <c r="P26" s="26">
        <v>0</v>
      </c>
      <c r="Q26" s="26">
        <v>0</v>
      </c>
      <c r="R26" s="26">
        <f t="shared" si="1"/>
        <v>5</v>
      </c>
      <c r="S26" s="26">
        <f t="shared" si="2"/>
        <v>66</v>
      </c>
      <c r="T26" s="28">
        <f t="shared" si="4"/>
        <v>6</v>
      </c>
      <c r="U26" s="26">
        <f t="shared" si="3"/>
        <v>6</v>
      </c>
      <c r="V26" s="26">
        <f t="shared" si="5"/>
        <v>13</v>
      </c>
      <c r="W26" s="22"/>
      <c r="X26" s="21">
        <f t="shared" si="6"/>
        <v>2</v>
      </c>
      <c r="Y26" s="20" t="e">
        <f>K26+L26+#REF!</f>
        <v>#REF!</v>
      </c>
    </row>
    <row r="27" spans="1:25" x14ac:dyDescent="0.2">
      <c r="A27" s="24">
        <v>698</v>
      </c>
      <c r="B27" s="88" t="s">
        <v>196</v>
      </c>
      <c r="C27" s="88" t="s">
        <v>4</v>
      </c>
      <c r="D27" s="25" t="s">
        <v>174</v>
      </c>
      <c r="E27" s="28">
        <v>3</v>
      </c>
      <c r="F27" s="44">
        <v>3</v>
      </c>
      <c r="G27" s="28">
        <v>0</v>
      </c>
      <c r="H27" s="28">
        <v>3</v>
      </c>
      <c r="I27" s="26">
        <v>0</v>
      </c>
      <c r="J27" s="28">
        <f t="shared" si="0"/>
        <v>90</v>
      </c>
      <c r="K27" s="26">
        <v>3</v>
      </c>
      <c r="L27" s="26">
        <v>0</v>
      </c>
      <c r="M27" s="26">
        <v>0</v>
      </c>
      <c r="N27" s="26">
        <v>3</v>
      </c>
      <c r="O27" s="26">
        <v>0</v>
      </c>
      <c r="P27" s="26">
        <v>0</v>
      </c>
      <c r="Q27" s="26">
        <v>0</v>
      </c>
      <c r="R27" s="26">
        <f t="shared" si="1"/>
        <v>7.5</v>
      </c>
      <c r="S27" s="26">
        <f t="shared" si="2"/>
        <v>99.000000000000014</v>
      </c>
      <c r="T27" s="28">
        <f t="shared" si="4"/>
        <v>9</v>
      </c>
      <c r="U27" s="26">
        <f t="shared" si="3"/>
        <v>9</v>
      </c>
      <c r="V27" s="26">
        <f t="shared" si="5"/>
        <v>14</v>
      </c>
      <c r="W27" s="22"/>
      <c r="Y27" s="20"/>
    </row>
    <row r="28" spans="1:25" ht="24" x14ac:dyDescent="0.2">
      <c r="A28" s="24">
        <v>703</v>
      </c>
      <c r="B28" s="88" t="s">
        <v>197</v>
      </c>
      <c r="C28" s="88" t="s">
        <v>61</v>
      </c>
      <c r="D28" s="25" t="s">
        <v>179</v>
      </c>
      <c r="E28" s="28">
        <v>4</v>
      </c>
      <c r="F28" s="44">
        <v>4</v>
      </c>
      <c r="G28" s="28">
        <v>0</v>
      </c>
      <c r="H28" s="28">
        <v>4</v>
      </c>
      <c r="I28" s="26">
        <v>0</v>
      </c>
      <c r="J28" s="28">
        <f t="shared" si="0"/>
        <v>120</v>
      </c>
      <c r="K28" s="26">
        <v>0</v>
      </c>
      <c r="L28" s="26">
        <v>4</v>
      </c>
      <c r="M28" s="26">
        <v>0</v>
      </c>
      <c r="N28" s="26">
        <v>4</v>
      </c>
      <c r="O28" s="26">
        <v>0</v>
      </c>
      <c r="P28" s="26">
        <v>0</v>
      </c>
      <c r="Q28" s="26">
        <v>0</v>
      </c>
      <c r="R28" s="26">
        <f t="shared" si="1"/>
        <v>20</v>
      </c>
      <c r="S28" s="26">
        <f t="shared" si="2"/>
        <v>132</v>
      </c>
      <c r="T28" s="28">
        <f t="shared" si="4"/>
        <v>12</v>
      </c>
      <c r="U28" s="26">
        <f t="shared" si="3"/>
        <v>12</v>
      </c>
      <c r="V28" s="26">
        <f t="shared" si="5"/>
        <v>15</v>
      </c>
      <c r="W28" s="22"/>
      <c r="X28" s="21">
        <f t="shared" ref="X28:X48" si="7">N28+O28+P28+Q28</f>
        <v>4</v>
      </c>
      <c r="Y28" s="20" t="e">
        <f>K28+L28+#REF!</f>
        <v>#REF!</v>
      </c>
    </row>
    <row r="29" spans="1:25" ht="24" x14ac:dyDescent="0.2">
      <c r="A29" s="24">
        <v>727</v>
      </c>
      <c r="B29" s="88" t="s">
        <v>198</v>
      </c>
      <c r="C29" s="88" t="s">
        <v>98</v>
      </c>
      <c r="D29" s="25" t="s">
        <v>179</v>
      </c>
      <c r="E29" s="28">
        <v>9</v>
      </c>
      <c r="F29" s="44">
        <v>5</v>
      </c>
      <c r="G29" s="28">
        <v>0</v>
      </c>
      <c r="H29" s="28">
        <v>8</v>
      </c>
      <c r="I29" s="26">
        <v>0</v>
      </c>
      <c r="J29" s="28">
        <f t="shared" si="0"/>
        <v>240</v>
      </c>
      <c r="K29" s="26">
        <v>0</v>
      </c>
      <c r="L29" s="26">
        <v>9</v>
      </c>
      <c r="M29" s="26">
        <v>0</v>
      </c>
      <c r="N29" s="26">
        <v>9</v>
      </c>
      <c r="O29" s="26">
        <v>0</v>
      </c>
      <c r="P29" s="26">
        <v>0</v>
      </c>
      <c r="Q29" s="26">
        <v>0</v>
      </c>
      <c r="R29" s="26">
        <f t="shared" si="1"/>
        <v>45</v>
      </c>
      <c r="S29" s="26">
        <f t="shared" si="2"/>
        <v>264</v>
      </c>
      <c r="T29" s="28">
        <f t="shared" si="4"/>
        <v>27</v>
      </c>
      <c r="U29" s="26">
        <f t="shared" si="3"/>
        <v>27</v>
      </c>
      <c r="V29" s="26">
        <f t="shared" si="5"/>
        <v>16</v>
      </c>
      <c r="W29" s="22"/>
      <c r="X29" s="21">
        <f t="shared" si="7"/>
        <v>9</v>
      </c>
      <c r="Y29" s="20" t="e">
        <f>K29+L29+#REF!</f>
        <v>#REF!</v>
      </c>
    </row>
    <row r="30" spans="1:25" ht="24" x14ac:dyDescent="0.2">
      <c r="A30" s="24">
        <v>744</v>
      </c>
      <c r="B30" s="88" t="s">
        <v>200</v>
      </c>
      <c r="C30" s="88" t="s">
        <v>4</v>
      </c>
      <c r="D30" s="25" t="s">
        <v>174</v>
      </c>
      <c r="E30" s="26">
        <v>3</v>
      </c>
      <c r="F30" s="27">
        <v>3</v>
      </c>
      <c r="G30" s="28">
        <v>0</v>
      </c>
      <c r="H30" s="26">
        <v>3</v>
      </c>
      <c r="I30" s="26">
        <v>0</v>
      </c>
      <c r="J30" s="26">
        <f t="shared" si="0"/>
        <v>90</v>
      </c>
      <c r="K30" s="26">
        <v>3</v>
      </c>
      <c r="L30" s="26">
        <v>0</v>
      </c>
      <c r="M30" s="26">
        <v>0</v>
      </c>
      <c r="N30" s="26">
        <v>3</v>
      </c>
      <c r="O30" s="26">
        <v>0</v>
      </c>
      <c r="P30" s="26">
        <v>0</v>
      </c>
      <c r="Q30" s="26">
        <v>0</v>
      </c>
      <c r="R30" s="26">
        <f t="shared" si="1"/>
        <v>7.5</v>
      </c>
      <c r="S30" s="26">
        <f t="shared" si="2"/>
        <v>99.000000000000014</v>
      </c>
      <c r="T30" s="28">
        <f t="shared" si="4"/>
        <v>9</v>
      </c>
      <c r="U30" s="26">
        <f t="shared" si="3"/>
        <v>9</v>
      </c>
      <c r="V30" s="26">
        <f t="shared" si="5"/>
        <v>17</v>
      </c>
      <c r="W30" s="22"/>
      <c r="X30" s="21">
        <f t="shared" si="7"/>
        <v>3</v>
      </c>
      <c r="Y30" s="21" t="e">
        <f>K30+L30+#REF!</f>
        <v>#REF!</v>
      </c>
    </row>
    <row r="31" spans="1:25" ht="24" x14ac:dyDescent="0.2">
      <c r="A31" s="24">
        <v>870</v>
      </c>
      <c r="B31" s="88" t="s">
        <v>201</v>
      </c>
      <c r="C31" s="88" t="s">
        <v>22</v>
      </c>
      <c r="D31" s="25" t="s">
        <v>179</v>
      </c>
      <c r="E31" s="26">
        <v>6</v>
      </c>
      <c r="F31" s="27">
        <v>6</v>
      </c>
      <c r="G31" s="28">
        <v>0</v>
      </c>
      <c r="H31" s="26">
        <v>6</v>
      </c>
      <c r="I31" s="26">
        <v>0</v>
      </c>
      <c r="J31" s="26">
        <f t="shared" si="0"/>
        <v>180</v>
      </c>
      <c r="K31" s="26">
        <v>6</v>
      </c>
      <c r="L31" s="26">
        <v>0</v>
      </c>
      <c r="M31" s="26">
        <v>0</v>
      </c>
      <c r="N31" s="26">
        <v>6</v>
      </c>
      <c r="O31" s="26">
        <v>0</v>
      </c>
      <c r="P31" s="26">
        <v>0</v>
      </c>
      <c r="Q31" s="26">
        <v>0</v>
      </c>
      <c r="R31" s="26">
        <f t="shared" si="1"/>
        <v>15</v>
      </c>
      <c r="S31" s="26">
        <f t="shared" si="2"/>
        <v>198.00000000000003</v>
      </c>
      <c r="T31" s="28">
        <f t="shared" si="4"/>
        <v>18</v>
      </c>
      <c r="U31" s="26">
        <f t="shared" si="3"/>
        <v>18</v>
      </c>
      <c r="V31" s="26">
        <f t="shared" si="5"/>
        <v>18</v>
      </c>
      <c r="W31" s="22"/>
      <c r="X31" s="21">
        <f t="shared" si="7"/>
        <v>6</v>
      </c>
      <c r="Y31" s="20" t="e">
        <f>K31+L31+#REF!</f>
        <v>#REF!</v>
      </c>
    </row>
    <row r="32" spans="1:25" ht="24" customHeight="1" x14ac:dyDescent="0.2">
      <c r="A32" s="24">
        <v>889</v>
      </c>
      <c r="B32" s="88" t="s">
        <v>203</v>
      </c>
      <c r="C32" s="88" t="s">
        <v>61</v>
      </c>
      <c r="D32" s="25" t="s">
        <v>179</v>
      </c>
      <c r="E32" s="26">
        <v>9</v>
      </c>
      <c r="F32" s="27">
        <v>0</v>
      </c>
      <c r="G32" s="28">
        <v>0</v>
      </c>
      <c r="H32" s="26">
        <v>9</v>
      </c>
      <c r="I32" s="26">
        <v>0</v>
      </c>
      <c r="J32" s="26">
        <f t="shared" si="0"/>
        <v>270</v>
      </c>
      <c r="K32" s="26">
        <v>2</v>
      </c>
      <c r="L32" s="26">
        <v>7</v>
      </c>
      <c r="M32" s="26">
        <v>0</v>
      </c>
      <c r="N32" s="26">
        <v>9</v>
      </c>
      <c r="O32" s="26">
        <v>0</v>
      </c>
      <c r="P32" s="26">
        <v>0</v>
      </c>
      <c r="Q32" s="26">
        <v>0</v>
      </c>
      <c r="R32" s="26">
        <f t="shared" si="1"/>
        <v>40</v>
      </c>
      <c r="S32" s="26">
        <f t="shared" si="2"/>
        <v>297</v>
      </c>
      <c r="T32" s="28">
        <f t="shared" si="4"/>
        <v>27</v>
      </c>
      <c r="U32" s="26">
        <f t="shared" si="3"/>
        <v>27</v>
      </c>
      <c r="V32" s="26">
        <f t="shared" si="5"/>
        <v>19</v>
      </c>
      <c r="W32" s="22"/>
      <c r="X32" s="21">
        <f t="shared" si="7"/>
        <v>9</v>
      </c>
      <c r="Y32" s="20" t="e">
        <f>K32+L32+#REF!</f>
        <v>#REF!</v>
      </c>
    </row>
    <row r="33" spans="1:25" x14ac:dyDescent="0.2">
      <c r="A33" s="24">
        <v>946</v>
      </c>
      <c r="B33" s="88" t="s">
        <v>204</v>
      </c>
      <c r="C33" s="88" t="s">
        <v>177</v>
      </c>
      <c r="D33" s="25" t="s">
        <v>174</v>
      </c>
      <c r="E33" s="26">
        <v>4</v>
      </c>
      <c r="F33" s="27">
        <v>4</v>
      </c>
      <c r="G33" s="28">
        <v>0</v>
      </c>
      <c r="H33" s="26">
        <v>4</v>
      </c>
      <c r="I33" s="26">
        <v>0</v>
      </c>
      <c r="J33" s="26">
        <f t="shared" si="0"/>
        <v>120</v>
      </c>
      <c r="K33" s="26">
        <v>4</v>
      </c>
      <c r="L33" s="26">
        <v>0</v>
      </c>
      <c r="M33" s="26">
        <v>0</v>
      </c>
      <c r="N33" s="26">
        <v>4</v>
      </c>
      <c r="O33" s="26">
        <v>0</v>
      </c>
      <c r="P33" s="26">
        <v>0</v>
      </c>
      <c r="Q33" s="26">
        <v>0</v>
      </c>
      <c r="R33" s="26">
        <f t="shared" si="1"/>
        <v>10</v>
      </c>
      <c r="S33" s="26">
        <f t="shared" si="2"/>
        <v>132</v>
      </c>
      <c r="T33" s="28">
        <f t="shared" si="4"/>
        <v>12</v>
      </c>
      <c r="U33" s="26">
        <f t="shared" si="3"/>
        <v>12</v>
      </c>
      <c r="V33" s="26">
        <f t="shared" si="5"/>
        <v>20</v>
      </c>
      <c r="W33" s="22"/>
      <c r="X33" s="21">
        <f t="shared" si="7"/>
        <v>4</v>
      </c>
      <c r="Y33" s="20" t="e">
        <f>K33+L33+#REF!</f>
        <v>#REF!</v>
      </c>
    </row>
    <row r="34" spans="1:25" ht="24" x14ac:dyDescent="0.2">
      <c r="A34" s="24">
        <v>991</v>
      </c>
      <c r="B34" s="88" t="s">
        <v>205</v>
      </c>
      <c r="C34" s="88" t="s">
        <v>19</v>
      </c>
      <c r="D34" s="25" t="s">
        <v>174</v>
      </c>
      <c r="E34" s="26">
        <v>2</v>
      </c>
      <c r="F34" s="27">
        <v>2</v>
      </c>
      <c r="G34" s="28">
        <v>0</v>
      </c>
      <c r="H34" s="26">
        <v>2</v>
      </c>
      <c r="I34" s="26">
        <v>0</v>
      </c>
      <c r="J34" s="26">
        <f t="shared" si="0"/>
        <v>60</v>
      </c>
      <c r="K34" s="26">
        <v>2</v>
      </c>
      <c r="L34" s="26">
        <v>0</v>
      </c>
      <c r="M34" s="26">
        <v>0</v>
      </c>
      <c r="N34" s="26">
        <v>2</v>
      </c>
      <c r="O34" s="26">
        <v>0</v>
      </c>
      <c r="P34" s="26">
        <v>0</v>
      </c>
      <c r="Q34" s="26">
        <v>0</v>
      </c>
      <c r="R34" s="26">
        <f t="shared" si="1"/>
        <v>5</v>
      </c>
      <c r="S34" s="26">
        <f t="shared" si="2"/>
        <v>66</v>
      </c>
      <c r="T34" s="28">
        <f t="shared" si="4"/>
        <v>6</v>
      </c>
      <c r="U34" s="26">
        <f t="shared" si="3"/>
        <v>6</v>
      </c>
      <c r="V34" s="26">
        <f t="shared" si="5"/>
        <v>21</v>
      </c>
      <c r="W34" s="22"/>
      <c r="X34" s="21">
        <f t="shared" si="7"/>
        <v>2</v>
      </c>
      <c r="Y34" s="21" t="e">
        <f>K34+L34+#REF!</f>
        <v>#REF!</v>
      </c>
    </row>
    <row r="35" spans="1:25" ht="24" x14ac:dyDescent="0.2">
      <c r="A35" s="24">
        <v>1027</v>
      </c>
      <c r="B35" s="88" t="s">
        <v>206</v>
      </c>
      <c r="C35" s="88" t="s">
        <v>19</v>
      </c>
      <c r="D35" s="25" t="s">
        <v>174</v>
      </c>
      <c r="E35" s="26">
        <v>2</v>
      </c>
      <c r="F35" s="27">
        <v>2</v>
      </c>
      <c r="G35" s="28">
        <v>0</v>
      </c>
      <c r="H35" s="26">
        <v>2</v>
      </c>
      <c r="I35" s="26">
        <v>0</v>
      </c>
      <c r="J35" s="26">
        <f t="shared" si="0"/>
        <v>60</v>
      </c>
      <c r="K35" s="26">
        <v>2</v>
      </c>
      <c r="L35" s="26">
        <v>0</v>
      </c>
      <c r="M35" s="26">
        <v>0</v>
      </c>
      <c r="N35" s="26">
        <v>2</v>
      </c>
      <c r="O35" s="26">
        <v>0</v>
      </c>
      <c r="P35" s="26">
        <v>0</v>
      </c>
      <c r="Q35" s="26">
        <v>0</v>
      </c>
      <c r="R35" s="26">
        <f t="shared" si="1"/>
        <v>5</v>
      </c>
      <c r="S35" s="26">
        <f t="shared" si="2"/>
        <v>66</v>
      </c>
      <c r="T35" s="28">
        <f t="shared" si="4"/>
        <v>6</v>
      </c>
      <c r="U35" s="26">
        <f t="shared" si="3"/>
        <v>6</v>
      </c>
      <c r="V35" s="26">
        <f t="shared" si="5"/>
        <v>22</v>
      </c>
      <c r="W35" s="22"/>
      <c r="X35" s="21">
        <f t="shared" si="7"/>
        <v>2</v>
      </c>
      <c r="Y35" s="21" t="e">
        <f>K35+L35+#REF!</f>
        <v>#REF!</v>
      </c>
    </row>
    <row r="36" spans="1:25" ht="24" x14ac:dyDescent="0.2">
      <c r="A36" s="24">
        <v>1098</v>
      </c>
      <c r="B36" s="88" t="s">
        <v>207</v>
      </c>
      <c r="C36" s="88" t="s">
        <v>47</v>
      </c>
      <c r="D36" s="25" t="s">
        <v>179</v>
      </c>
      <c r="E36" s="26">
        <v>3</v>
      </c>
      <c r="F36" s="27">
        <v>0</v>
      </c>
      <c r="G36" s="28">
        <v>0</v>
      </c>
      <c r="H36" s="26">
        <v>3</v>
      </c>
      <c r="I36" s="26">
        <v>0</v>
      </c>
      <c r="J36" s="26">
        <f t="shared" si="0"/>
        <v>90</v>
      </c>
      <c r="K36" s="26">
        <v>0</v>
      </c>
      <c r="L36" s="26">
        <v>3</v>
      </c>
      <c r="M36" s="26">
        <v>0</v>
      </c>
      <c r="N36" s="26">
        <v>3</v>
      </c>
      <c r="O36" s="26">
        <v>0</v>
      </c>
      <c r="P36" s="26">
        <v>0</v>
      </c>
      <c r="Q36" s="26">
        <v>0</v>
      </c>
      <c r="R36" s="26">
        <f t="shared" si="1"/>
        <v>15</v>
      </c>
      <c r="S36" s="26">
        <f t="shared" si="2"/>
        <v>99.000000000000014</v>
      </c>
      <c r="T36" s="28">
        <f t="shared" si="4"/>
        <v>9</v>
      </c>
      <c r="U36" s="26">
        <f t="shared" si="3"/>
        <v>9</v>
      </c>
      <c r="V36" s="26">
        <f t="shared" si="5"/>
        <v>23</v>
      </c>
      <c r="W36" s="22"/>
      <c r="X36" s="21">
        <f t="shared" si="7"/>
        <v>3</v>
      </c>
      <c r="Y36" s="20" t="e">
        <f>K36+L36+#REF!</f>
        <v>#REF!</v>
      </c>
    </row>
    <row r="37" spans="1:25" ht="24" x14ac:dyDescent="0.2">
      <c r="A37" s="24">
        <v>1131</v>
      </c>
      <c r="B37" s="88" t="s">
        <v>208</v>
      </c>
      <c r="C37" s="88" t="s">
        <v>17</v>
      </c>
      <c r="D37" s="25" t="s">
        <v>174</v>
      </c>
      <c r="E37" s="26">
        <v>3</v>
      </c>
      <c r="F37" s="27">
        <v>3</v>
      </c>
      <c r="G37" s="28">
        <v>0</v>
      </c>
      <c r="H37" s="26">
        <v>3</v>
      </c>
      <c r="I37" s="26">
        <v>0</v>
      </c>
      <c r="J37" s="26">
        <f t="shared" si="0"/>
        <v>90</v>
      </c>
      <c r="K37" s="26">
        <v>3</v>
      </c>
      <c r="L37" s="26">
        <v>0</v>
      </c>
      <c r="M37" s="26">
        <v>0</v>
      </c>
      <c r="N37" s="26">
        <v>3</v>
      </c>
      <c r="O37" s="26">
        <v>0</v>
      </c>
      <c r="P37" s="26">
        <v>0</v>
      </c>
      <c r="Q37" s="26">
        <v>0</v>
      </c>
      <c r="R37" s="26">
        <f t="shared" si="1"/>
        <v>7.5</v>
      </c>
      <c r="S37" s="26">
        <f t="shared" si="2"/>
        <v>99.000000000000014</v>
      </c>
      <c r="T37" s="28">
        <f t="shared" si="4"/>
        <v>9</v>
      </c>
      <c r="U37" s="26">
        <f t="shared" si="3"/>
        <v>9</v>
      </c>
      <c r="V37" s="26">
        <f t="shared" si="5"/>
        <v>24</v>
      </c>
      <c r="W37" s="22"/>
      <c r="X37" s="21">
        <f t="shared" si="7"/>
        <v>3</v>
      </c>
      <c r="Y37" s="21" t="e">
        <f>K37+L37+#REF!</f>
        <v>#REF!</v>
      </c>
    </row>
    <row r="38" spans="1:25" ht="36" customHeight="1" x14ac:dyDescent="0.2">
      <c r="A38" s="24">
        <v>1217</v>
      </c>
      <c r="B38" s="88" t="s">
        <v>210</v>
      </c>
      <c r="C38" s="88" t="s">
        <v>209</v>
      </c>
      <c r="D38" s="25" t="s">
        <v>174</v>
      </c>
      <c r="E38" s="26">
        <v>5</v>
      </c>
      <c r="F38" s="27">
        <v>3</v>
      </c>
      <c r="G38" s="28">
        <v>0</v>
      </c>
      <c r="H38" s="26">
        <v>4</v>
      </c>
      <c r="I38" s="26">
        <v>0</v>
      </c>
      <c r="J38" s="26">
        <f t="shared" si="0"/>
        <v>120</v>
      </c>
      <c r="K38" s="26">
        <v>5</v>
      </c>
      <c r="L38" s="26">
        <v>0</v>
      </c>
      <c r="M38" s="26">
        <v>0</v>
      </c>
      <c r="N38" s="26">
        <v>5</v>
      </c>
      <c r="O38" s="26">
        <v>0</v>
      </c>
      <c r="P38" s="26">
        <v>0</v>
      </c>
      <c r="Q38" s="26">
        <v>0</v>
      </c>
      <c r="R38" s="26">
        <f t="shared" si="1"/>
        <v>12.5</v>
      </c>
      <c r="S38" s="26">
        <f t="shared" si="2"/>
        <v>132</v>
      </c>
      <c r="T38" s="28">
        <f t="shared" si="4"/>
        <v>15</v>
      </c>
      <c r="U38" s="26">
        <f t="shared" si="3"/>
        <v>15</v>
      </c>
      <c r="V38" s="26">
        <f t="shared" si="5"/>
        <v>25</v>
      </c>
      <c r="W38" s="22"/>
      <c r="X38" s="21">
        <f t="shared" si="7"/>
        <v>5</v>
      </c>
      <c r="Y38" s="21" t="e">
        <f>K38+L38+#REF!</f>
        <v>#REF!</v>
      </c>
    </row>
    <row r="39" spans="1:25" ht="24" x14ac:dyDescent="0.2">
      <c r="A39" s="24">
        <v>1218</v>
      </c>
      <c r="B39" s="88" t="s">
        <v>211</v>
      </c>
      <c r="C39" s="88" t="s">
        <v>22</v>
      </c>
      <c r="D39" s="25" t="s">
        <v>174</v>
      </c>
      <c r="E39" s="26">
        <v>3</v>
      </c>
      <c r="F39" s="27">
        <v>2</v>
      </c>
      <c r="G39" s="28">
        <v>0</v>
      </c>
      <c r="H39" s="26">
        <v>3</v>
      </c>
      <c r="I39" s="26">
        <v>0</v>
      </c>
      <c r="J39" s="26">
        <f t="shared" si="0"/>
        <v>90</v>
      </c>
      <c r="K39" s="26">
        <v>3</v>
      </c>
      <c r="L39" s="26">
        <v>0</v>
      </c>
      <c r="M39" s="26">
        <v>0</v>
      </c>
      <c r="N39" s="26">
        <v>3</v>
      </c>
      <c r="O39" s="26">
        <v>0</v>
      </c>
      <c r="P39" s="26">
        <v>0</v>
      </c>
      <c r="Q39" s="26">
        <v>0</v>
      </c>
      <c r="R39" s="26">
        <f t="shared" si="1"/>
        <v>7.5</v>
      </c>
      <c r="S39" s="26">
        <f t="shared" si="2"/>
        <v>99.000000000000014</v>
      </c>
      <c r="T39" s="28">
        <f t="shared" si="4"/>
        <v>9</v>
      </c>
      <c r="U39" s="26">
        <f t="shared" si="3"/>
        <v>9</v>
      </c>
      <c r="V39" s="26">
        <f t="shared" si="5"/>
        <v>26</v>
      </c>
      <c r="W39" s="22"/>
      <c r="X39" s="21">
        <f t="shared" si="7"/>
        <v>3</v>
      </c>
      <c r="Y39" s="21" t="e">
        <f>K39+L39+#REF!</f>
        <v>#REF!</v>
      </c>
    </row>
    <row r="40" spans="1:25" ht="24" x14ac:dyDescent="0.2">
      <c r="A40" s="24">
        <v>1251</v>
      </c>
      <c r="B40" s="88" t="s">
        <v>212</v>
      </c>
      <c r="C40" s="88" t="s">
        <v>177</v>
      </c>
      <c r="D40" s="25" t="s">
        <v>174</v>
      </c>
      <c r="E40" s="26">
        <v>4</v>
      </c>
      <c r="F40" s="27">
        <v>3</v>
      </c>
      <c r="G40" s="28">
        <v>0</v>
      </c>
      <c r="H40" s="26">
        <v>4</v>
      </c>
      <c r="I40" s="26">
        <v>0</v>
      </c>
      <c r="J40" s="26">
        <f t="shared" si="0"/>
        <v>120</v>
      </c>
      <c r="K40" s="26">
        <v>4</v>
      </c>
      <c r="L40" s="26">
        <v>0</v>
      </c>
      <c r="M40" s="26">
        <v>0</v>
      </c>
      <c r="N40" s="26">
        <v>4</v>
      </c>
      <c r="O40" s="26">
        <v>0</v>
      </c>
      <c r="P40" s="26">
        <v>0</v>
      </c>
      <c r="Q40" s="26">
        <v>0</v>
      </c>
      <c r="R40" s="26">
        <f t="shared" si="1"/>
        <v>10</v>
      </c>
      <c r="S40" s="26">
        <f t="shared" si="2"/>
        <v>132</v>
      </c>
      <c r="T40" s="28">
        <f t="shared" si="4"/>
        <v>12</v>
      </c>
      <c r="U40" s="26">
        <f t="shared" si="3"/>
        <v>12</v>
      </c>
      <c r="V40" s="26">
        <f t="shared" si="5"/>
        <v>27</v>
      </c>
      <c r="W40" s="22"/>
      <c r="X40" s="21">
        <f t="shared" si="7"/>
        <v>4</v>
      </c>
      <c r="Y40" s="21" t="e">
        <f>K40+L40+#REF!</f>
        <v>#REF!</v>
      </c>
    </row>
    <row r="41" spans="1:25" ht="24" x14ac:dyDescent="0.2">
      <c r="A41" s="24">
        <v>1295</v>
      </c>
      <c r="B41" s="88" t="s">
        <v>213</v>
      </c>
      <c r="C41" s="88" t="s">
        <v>47</v>
      </c>
      <c r="D41" s="25" t="s">
        <v>179</v>
      </c>
      <c r="E41" s="26">
        <v>13</v>
      </c>
      <c r="F41" s="27">
        <v>0</v>
      </c>
      <c r="G41" s="28">
        <v>0</v>
      </c>
      <c r="H41" s="26">
        <v>15</v>
      </c>
      <c r="I41" s="26">
        <v>0</v>
      </c>
      <c r="J41" s="26">
        <f t="shared" si="0"/>
        <v>450</v>
      </c>
      <c r="K41" s="26">
        <v>0</v>
      </c>
      <c r="L41" s="26">
        <v>0</v>
      </c>
      <c r="M41" s="26">
        <v>13</v>
      </c>
      <c r="N41" s="26">
        <v>0</v>
      </c>
      <c r="O41" s="26">
        <v>0</v>
      </c>
      <c r="P41" s="26">
        <v>13</v>
      </c>
      <c r="Q41" s="26">
        <v>0</v>
      </c>
      <c r="R41" s="26">
        <f t="shared" si="1"/>
        <v>78</v>
      </c>
      <c r="S41" s="26">
        <f t="shared" si="2"/>
        <v>495.00000000000006</v>
      </c>
      <c r="T41" s="28">
        <f t="shared" si="4"/>
        <v>39</v>
      </c>
      <c r="U41" s="26">
        <f t="shared" si="3"/>
        <v>39</v>
      </c>
      <c r="V41" s="26">
        <f t="shared" si="5"/>
        <v>28</v>
      </c>
      <c r="W41" s="22"/>
      <c r="X41" s="21">
        <f t="shared" si="7"/>
        <v>13</v>
      </c>
      <c r="Y41" s="20" t="e">
        <f>K41+L41+#REF!</f>
        <v>#REF!</v>
      </c>
    </row>
    <row r="42" spans="1:25" x14ac:dyDescent="0.2">
      <c r="A42" s="24">
        <v>1388</v>
      </c>
      <c r="B42" s="88" t="s">
        <v>214</v>
      </c>
      <c r="C42" s="88" t="s">
        <v>17</v>
      </c>
      <c r="D42" s="25" t="s">
        <v>174</v>
      </c>
      <c r="E42" s="26">
        <v>2</v>
      </c>
      <c r="F42" s="27">
        <v>2</v>
      </c>
      <c r="G42" s="28">
        <v>0</v>
      </c>
      <c r="H42" s="26">
        <v>2</v>
      </c>
      <c r="I42" s="26">
        <v>0</v>
      </c>
      <c r="J42" s="26">
        <v>60</v>
      </c>
      <c r="K42" s="26">
        <v>2</v>
      </c>
      <c r="L42" s="26">
        <v>0</v>
      </c>
      <c r="M42" s="26">
        <v>0</v>
      </c>
      <c r="N42" s="26">
        <v>2</v>
      </c>
      <c r="O42" s="26">
        <v>0</v>
      </c>
      <c r="P42" s="26">
        <v>0</v>
      </c>
      <c r="Q42" s="26">
        <v>0</v>
      </c>
      <c r="R42" s="26">
        <f t="shared" si="1"/>
        <v>5</v>
      </c>
      <c r="S42" s="26">
        <f t="shared" si="2"/>
        <v>66</v>
      </c>
      <c r="T42" s="28">
        <f t="shared" si="4"/>
        <v>6</v>
      </c>
      <c r="U42" s="26">
        <f t="shared" si="3"/>
        <v>6</v>
      </c>
      <c r="V42" s="26">
        <f t="shared" si="5"/>
        <v>29</v>
      </c>
      <c r="W42" s="22"/>
      <c r="X42" s="21">
        <f t="shared" si="7"/>
        <v>2</v>
      </c>
      <c r="Y42" s="21" t="e">
        <f>K42+L42+#REF!</f>
        <v>#REF!</v>
      </c>
    </row>
    <row r="43" spans="1:25" ht="24" x14ac:dyDescent="0.2">
      <c r="A43" s="24">
        <v>1391</v>
      </c>
      <c r="B43" s="88" t="s">
        <v>216</v>
      </c>
      <c r="C43" s="88" t="s">
        <v>101</v>
      </c>
      <c r="D43" s="25" t="s">
        <v>174</v>
      </c>
      <c r="E43" s="26">
        <v>2</v>
      </c>
      <c r="F43" s="27">
        <v>2</v>
      </c>
      <c r="G43" s="28">
        <v>0</v>
      </c>
      <c r="H43" s="26">
        <v>1</v>
      </c>
      <c r="I43" s="26">
        <v>0</v>
      </c>
      <c r="J43" s="26">
        <f>(H43*30)</f>
        <v>30</v>
      </c>
      <c r="K43" s="26">
        <v>0</v>
      </c>
      <c r="L43" s="26">
        <v>0</v>
      </c>
      <c r="M43" s="26">
        <v>2</v>
      </c>
      <c r="N43" s="26">
        <v>2</v>
      </c>
      <c r="O43" s="26">
        <v>0</v>
      </c>
      <c r="P43" s="26">
        <v>0</v>
      </c>
      <c r="Q43" s="26">
        <v>0</v>
      </c>
      <c r="R43" s="26">
        <f t="shared" si="1"/>
        <v>12</v>
      </c>
      <c r="S43" s="26">
        <f t="shared" si="2"/>
        <v>33</v>
      </c>
      <c r="T43" s="28">
        <f t="shared" si="4"/>
        <v>6</v>
      </c>
      <c r="U43" s="26">
        <f t="shared" si="3"/>
        <v>6</v>
      </c>
      <c r="V43" s="26">
        <f t="shared" si="5"/>
        <v>30</v>
      </c>
      <c r="W43" s="22" t="s">
        <v>215</v>
      </c>
      <c r="X43" s="21">
        <f t="shared" si="7"/>
        <v>2</v>
      </c>
      <c r="Y43" s="21" t="e">
        <f>K43+L43+#REF!</f>
        <v>#REF!</v>
      </c>
    </row>
    <row r="44" spans="1:25" ht="24" x14ac:dyDescent="0.2">
      <c r="A44" s="24">
        <v>1408</v>
      </c>
      <c r="B44" s="88" t="s">
        <v>217</v>
      </c>
      <c r="C44" s="88" t="s">
        <v>177</v>
      </c>
      <c r="D44" s="25" t="s">
        <v>174</v>
      </c>
      <c r="E44" s="26">
        <v>3</v>
      </c>
      <c r="F44" s="27">
        <v>3</v>
      </c>
      <c r="G44" s="28">
        <v>0</v>
      </c>
      <c r="H44" s="26">
        <v>3</v>
      </c>
      <c r="I44" s="26">
        <v>0</v>
      </c>
      <c r="J44" s="26">
        <f>(H44*30)</f>
        <v>90</v>
      </c>
      <c r="K44" s="26">
        <v>3</v>
      </c>
      <c r="L44" s="26">
        <v>0</v>
      </c>
      <c r="M44" s="26">
        <v>0</v>
      </c>
      <c r="N44" s="26">
        <v>3</v>
      </c>
      <c r="O44" s="26">
        <v>0</v>
      </c>
      <c r="P44" s="26">
        <v>0</v>
      </c>
      <c r="Q44" s="26">
        <v>0</v>
      </c>
      <c r="R44" s="26">
        <f t="shared" si="1"/>
        <v>7.5</v>
      </c>
      <c r="S44" s="26">
        <f t="shared" si="2"/>
        <v>99.000000000000014</v>
      </c>
      <c r="T44" s="28">
        <f t="shared" si="4"/>
        <v>9</v>
      </c>
      <c r="U44" s="26">
        <f t="shared" si="3"/>
        <v>9</v>
      </c>
      <c r="V44" s="26">
        <f t="shared" si="5"/>
        <v>31</v>
      </c>
      <c r="W44" s="22"/>
      <c r="X44" s="21">
        <f t="shared" si="7"/>
        <v>3</v>
      </c>
      <c r="Y44" s="21" t="e">
        <f>K44+L44+#REF!</f>
        <v>#REF!</v>
      </c>
    </row>
    <row r="45" spans="1:25" ht="36.75" customHeight="1" x14ac:dyDescent="0.2">
      <c r="A45" s="24">
        <v>1424</v>
      </c>
      <c r="B45" s="88" t="s">
        <v>218</v>
      </c>
      <c r="C45" s="88" t="s">
        <v>49</v>
      </c>
      <c r="D45" s="25" t="s">
        <v>174</v>
      </c>
      <c r="E45" s="26">
        <v>6</v>
      </c>
      <c r="F45" s="27">
        <v>6</v>
      </c>
      <c r="G45" s="28">
        <v>0</v>
      </c>
      <c r="H45" s="26">
        <v>5</v>
      </c>
      <c r="I45" s="26">
        <v>0</v>
      </c>
      <c r="J45" s="26">
        <f>(H45*30)</f>
        <v>150</v>
      </c>
      <c r="K45" s="26">
        <v>6</v>
      </c>
      <c r="L45" s="26">
        <v>0</v>
      </c>
      <c r="M45" s="26">
        <v>0</v>
      </c>
      <c r="N45" s="26">
        <v>6</v>
      </c>
      <c r="O45" s="26">
        <v>0</v>
      </c>
      <c r="P45" s="26">
        <v>0</v>
      </c>
      <c r="Q45" s="26">
        <v>0</v>
      </c>
      <c r="R45" s="26">
        <f t="shared" si="1"/>
        <v>15</v>
      </c>
      <c r="S45" s="26">
        <f t="shared" si="2"/>
        <v>165</v>
      </c>
      <c r="T45" s="28">
        <f t="shared" si="4"/>
        <v>18</v>
      </c>
      <c r="U45" s="26">
        <f t="shared" si="3"/>
        <v>18</v>
      </c>
      <c r="V45" s="26">
        <f t="shared" si="5"/>
        <v>32</v>
      </c>
      <c r="W45" s="22"/>
      <c r="X45" s="21">
        <f t="shared" si="7"/>
        <v>6</v>
      </c>
      <c r="Y45" s="21" t="e">
        <f>K45+L45+#REF!</f>
        <v>#REF!</v>
      </c>
    </row>
    <row r="46" spans="1:25" ht="24" x14ac:dyDescent="0.2">
      <c r="A46" s="24">
        <v>1436</v>
      </c>
      <c r="B46" s="88" t="s">
        <v>221</v>
      </c>
      <c r="C46" s="88" t="s">
        <v>98</v>
      </c>
      <c r="D46" s="25" t="s">
        <v>179</v>
      </c>
      <c r="E46" s="26">
        <v>4</v>
      </c>
      <c r="F46" s="27">
        <v>1</v>
      </c>
      <c r="G46" s="28">
        <v>0</v>
      </c>
      <c r="H46" s="26">
        <v>2</v>
      </c>
      <c r="I46" s="26">
        <v>0</v>
      </c>
      <c r="J46" s="26">
        <f>(H46*30)</f>
        <v>60</v>
      </c>
      <c r="K46" s="26">
        <v>0</v>
      </c>
      <c r="L46" s="26">
        <v>4</v>
      </c>
      <c r="M46" s="26">
        <v>0</v>
      </c>
      <c r="N46" s="26">
        <v>4</v>
      </c>
      <c r="O46" s="26">
        <v>0</v>
      </c>
      <c r="P46" s="26">
        <v>0</v>
      </c>
      <c r="Q46" s="26">
        <v>0</v>
      </c>
      <c r="R46" s="26">
        <f t="shared" si="1"/>
        <v>20</v>
      </c>
      <c r="S46" s="26">
        <f t="shared" si="2"/>
        <v>66</v>
      </c>
      <c r="T46" s="28">
        <f t="shared" si="4"/>
        <v>12</v>
      </c>
      <c r="U46" s="26">
        <f t="shared" si="3"/>
        <v>12</v>
      </c>
      <c r="V46" s="26">
        <f t="shared" si="5"/>
        <v>33</v>
      </c>
      <c r="W46" s="22" t="s">
        <v>219</v>
      </c>
      <c r="X46" s="21">
        <f t="shared" si="7"/>
        <v>4</v>
      </c>
      <c r="Y46" s="20" t="e">
        <f>K46+L46+#REF!</f>
        <v>#REF!</v>
      </c>
    </row>
    <row r="47" spans="1:25" x14ac:dyDescent="0.2">
      <c r="A47" s="24">
        <v>1454</v>
      </c>
      <c r="B47" s="88" t="s">
        <v>222</v>
      </c>
      <c r="C47" s="88" t="s">
        <v>15</v>
      </c>
      <c r="D47" s="25" t="s">
        <v>179</v>
      </c>
      <c r="E47" s="26">
        <v>1</v>
      </c>
      <c r="F47" s="27">
        <v>1</v>
      </c>
      <c r="G47" s="28">
        <v>0</v>
      </c>
      <c r="H47" s="26">
        <v>1</v>
      </c>
      <c r="I47" s="26">
        <v>0</v>
      </c>
      <c r="J47" s="26">
        <v>15</v>
      </c>
      <c r="K47" s="26">
        <v>0</v>
      </c>
      <c r="L47" s="26">
        <v>1</v>
      </c>
      <c r="M47" s="26">
        <v>0</v>
      </c>
      <c r="N47" s="26">
        <v>0</v>
      </c>
      <c r="O47" s="26">
        <v>1</v>
      </c>
      <c r="P47" s="26">
        <v>0</v>
      </c>
      <c r="Q47" s="26">
        <v>0</v>
      </c>
      <c r="R47" s="26">
        <f t="shared" si="1"/>
        <v>5</v>
      </c>
      <c r="S47" s="26">
        <f t="shared" si="2"/>
        <v>16.5</v>
      </c>
      <c r="T47" s="28">
        <f t="shared" si="4"/>
        <v>3</v>
      </c>
      <c r="U47" s="26">
        <f t="shared" si="3"/>
        <v>3</v>
      </c>
      <c r="V47" s="26">
        <f>V46+1</f>
        <v>34</v>
      </c>
      <c r="W47" s="22"/>
      <c r="X47" s="21">
        <f t="shared" si="7"/>
        <v>1</v>
      </c>
      <c r="Y47" s="20" t="e">
        <f>K47+L47+#REF!</f>
        <v>#REF!</v>
      </c>
    </row>
    <row r="48" spans="1:25" x14ac:dyDescent="0.2">
      <c r="A48" s="24">
        <v>1474</v>
      </c>
      <c r="B48" s="88" t="s">
        <v>223</v>
      </c>
      <c r="C48" s="88" t="s">
        <v>98</v>
      </c>
      <c r="D48" s="25" t="s">
        <v>179</v>
      </c>
      <c r="E48" s="26">
        <v>6</v>
      </c>
      <c r="F48" s="27">
        <v>0</v>
      </c>
      <c r="G48" s="28">
        <v>0</v>
      </c>
      <c r="H48" s="26">
        <v>2</v>
      </c>
      <c r="I48" s="26">
        <v>0</v>
      </c>
      <c r="J48" s="26">
        <f>(H48*30)</f>
        <v>60</v>
      </c>
      <c r="K48" s="26">
        <v>0</v>
      </c>
      <c r="L48" s="26">
        <v>6</v>
      </c>
      <c r="M48" s="26">
        <v>0</v>
      </c>
      <c r="N48" s="26">
        <v>6</v>
      </c>
      <c r="O48" s="26">
        <v>0</v>
      </c>
      <c r="P48" s="26">
        <v>0</v>
      </c>
      <c r="Q48" s="26">
        <v>0</v>
      </c>
      <c r="R48" s="26">
        <f t="shared" si="1"/>
        <v>30</v>
      </c>
      <c r="S48" s="26">
        <f t="shared" si="2"/>
        <v>66</v>
      </c>
      <c r="T48" s="28">
        <f t="shared" si="4"/>
        <v>18</v>
      </c>
      <c r="U48" s="26">
        <f t="shared" si="3"/>
        <v>18</v>
      </c>
      <c r="V48" s="26">
        <f t="shared" si="5"/>
        <v>35</v>
      </c>
      <c r="W48" s="22"/>
      <c r="X48" s="21">
        <f t="shared" si="7"/>
        <v>6</v>
      </c>
      <c r="Y48" s="20" t="e">
        <f>K48+L48+#REF!</f>
        <v>#REF!</v>
      </c>
    </row>
    <row r="49" spans="1:25" ht="24" x14ac:dyDescent="0.2">
      <c r="A49" s="24">
        <v>1524</v>
      </c>
      <c r="B49" s="88" t="s">
        <v>224</v>
      </c>
      <c r="C49" s="88" t="s">
        <v>98</v>
      </c>
      <c r="D49" s="25" t="s">
        <v>179</v>
      </c>
      <c r="E49" s="26">
        <v>19</v>
      </c>
      <c r="F49" s="27">
        <v>0</v>
      </c>
      <c r="G49" s="28">
        <v>0</v>
      </c>
      <c r="H49" s="26">
        <v>2</v>
      </c>
      <c r="I49" s="26">
        <v>0</v>
      </c>
      <c r="J49" s="26">
        <f>(H49*30)</f>
        <v>60</v>
      </c>
      <c r="K49" s="26">
        <v>0</v>
      </c>
      <c r="L49" s="26">
        <v>0</v>
      </c>
      <c r="M49" s="26">
        <v>19</v>
      </c>
      <c r="N49" s="26">
        <v>19</v>
      </c>
      <c r="O49" s="26">
        <v>0</v>
      </c>
      <c r="P49" s="26">
        <v>0</v>
      </c>
      <c r="Q49" s="26">
        <v>0</v>
      </c>
      <c r="R49" s="26">
        <f t="shared" si="1"/>
        <v>114</v>
      </c>
      <c r="S49" s="26">
        <f t="shared" si="2"/>
        <v>66</v>
      </c>
      <c r="T49" s="28">
        <f t="shared" si="4"/>
        <v>57</v>
      </c>
      <c r="U49" s="26">
        <f t="shared" si="3"/>
        <v>57</v>
      </c>
      <c r="V49" s="26">
        <f t="shared" si="5"/>
        <v>36</v>
      </c>
      <c r="W49" s="22"/>
      <c r="Y49" s="20"/>
    </row>
    <row r="50" spans="1:25" ht="24" x14ac:dyDescent="0.2">
      <c r="A50" s="24">
        <v>1539</v>
      </c>
      <c r="B50" s="88" t="s">
        <v>225</v>
      </c>
      <c r="C50" s="88" t="s">
        <v>101</v>
      </c>
      <c r="D50" s="25" t="s">
        <v>174</v>
      </c>
      <c r="E50" s="26">
        <v>3</v>
      </c>
      <c r="F50" s="27">
        <v>3</v>
      </c>
      <c r="G50" s="28">
        <v>0</v>
      </c>
      <c r="H50" s="26">
        <v>3</v>
      </c>
      <c r="I50" s="26">
        <v>0</v>
      </c>
      <c r="J50" s="26">
        <f>(H50*30)</f>
        <v>90</v>
      </c>
      <c r="K50" s="26">
        <v>3</v>
      </c>
      <c r="L50" s="26">
        <v>0</v>
      </c>
      <c r="M50" s="26">
        <v>0</v>
      </c>
      <c r="N50" s="26">
        <v>3</v>
      </c>
      <c r="O50" s="26">
        <v>0</v>
      </c>
      <c r="P50" s="26">
        <v>0</v>
      </c>
      <c r="Q50" s="26">
        <v>0</v>
      </c>
      <c r="R50" s="26">
        <f t="shared" si="1"/>
        <v>7.5</v>
      </c>
      <c r="S50" s="26">
        <f t="shared" si="2"/>
        <v>99.000000000000014</v>
      </c>
      <c r="T50" s="28">
        <f t="shared" si="4"/>
        <v>9</v>
      </c>
      <c r="U50" s="26">
        <f t="shared" si="3"/>
        <v>9</v>
      </c>
      <c r="V50" s="26">
        <f t="shared" si="5"/>
        <v>37</v>
      </c>
      <c r="W50" s="22"/>
      <c r="X50" s="21">
        <f t="shared" ref="X50:X69" si="8">N50+O50+P50+Q50</f>
        <v>3</v>
      </c>
      <c r="Y50" s="21" t="e">
        <f>K50+L50+#REF!</f>
        <v>#REF!</v>
      </c>
    </row>
    <row r="51" spans="1:25" ht="24" x14ac:dyDescent="0.2">
      <c r="A51" s="24">
        <v>1540</v>
      </c>
      <c r="B51" s="88" t="s">
        <v>613</v>
      </c>
      <c r="C51" s="88" t="s">
        <v>4</v>
      </c>
      <c r="D51" s="25" t="s">
        <v>174</v>
      </c>
      <c r="E51" s="26">
        <v>2</v>
      </c>
      <c r="F51" s="27">
        <v>2</v>
      </c>
      <c r="G51" s="28">
        <v>0</v>
      </c>
      <c r="H51" s="26">
        <v>2</v>
      </c>
      <c r="I51" s="26">
        <v>0</v>
      </c>
      <c r="J51" s="26">
        <f>(H51*30)</f>
        <v>60</v>
      </c>
      <c r="K51" s="26">
        <v>2</v>
      </c>
      <c r="L51" s="26">
        <v>0</v>
      </c>
      <c r="M51" s="26">
        <v>0</v>
      </c>
      <c r="N51" s="26">
        <v>2</v>
      </c>
      <c r="O51" s="26">
        <v>0</v>
      </c>
      <c r="P51" s="26">
        <v>0</v>
      </c>
      <c r="Q51" s="26">
        <v>0</v>
      </c>
      <c r="R51" s="26">
        <f t="shared" si="1"/>
        <v>5</v>
      </c>
      <c r="S51" s="26">
        <f t="shared" si="2"/>
        <v>66</v>
      </c>
      <c r="T51" s="28">
        <f t="shared" si="4"/>
        <v>6</v>
      </c>
      <c r="U51" s="26">
        <f t="shared" si="3"/>
        <v>6</v>
      </c>
      <c r="V51" s="26">
        <f t="shared" si="5"/>
        <v>38</v>
      </c>
      <c r="W51" s="22"/>
      <c r="X51" s="21">
        <f t="shared" si="8"/>
        <v>2</v>
      </c>
      <c r="Y51" s="21" t="e">
        <f>K51+L51+#REF!</f>
        <v>#REF!</v>
      </c>
    </row>
    <row r="52" spans="1:25" ht="23.25" customHeight="1" x14ac:dyDescent="0.2">
      <c r="A52" s="24">
        <v>1541</v>
      </c>
      <c r="B52" s="88" t="s">
        <v>631</v>
      </c>
      <c r="C52" s="88" t="s">
        <v>15</v>
      </c>
      <c r="D52" s="25"/>
      <c r="E52" s="26">
        <v>3</v>
      </c>
      <c r="F52" s="27">
        <v>0</v>
      </c>
      <c r="G52" s="28">
        <v>0</v>
      </c>
      <c r="H52" s="26">
        <v>3</v>
      </c>
      <c r="I52" s="26">
        <f>(F52*30)+(G52*30)</f>
        <v>0</v>
      </c>
      <c r="J52" s="26">
        <v>119</v>
      </c>
      <c r="K52" s="26">
        <v>3</v>
      </c>
      <c r="L52" s="26">
        <v>0</v>
      </c>
      <c r="M52" s="26">
        <v>0</v>
      </c>
      <c r="N52" s="26">
        <v>3</v>
      </c>
      <c r="O52" s="26">
        <v>0</v>
      </c>
      <c r="P52" s="26">
        <v>0</v>
      </c>
      <c r="Q52" s="26">
        <v>0</v>
      </c>
      <c r="R52" s="26">
        <f t="shared" si="1"/>
        <v>7.5</v>
      </c>
      <c r="S52" s="26">
        <f t="shared" si="2"/>
        <v>130.9</v>
      </c>
      <c r="T52" s="28">
        <f t="shared" si="4"/>
        <v>9</v>
      </c>
      <c r="U52" s="26">
        <f t="shared" si="3"/>
        <v>9</v>
      </c>
      <c r="V52" s="26">
        <f t="shared" si="5"/>
        <v>39</v>
      </c>
      <c r="W52" s="22"/>
      <c r="X52" s="21">
        <f t="shared" si="8"/>
        <v>3</v>
      </c>
      <c r="Y52" s="20" t="e">
        <f>K52+L52+#REF!</f>
        <v>#REF!</v>
      </c>
    </row>
    <row r="53" spans="1:25" ht="24" x14ac:dyDescent="0.2">
      <c r="A53" s="24">
        <v>1541</v>
      </c>
      <c r="B53" s="88" t="s">
        <v>226</v>
      </c>
      <c r="C53" s="88" t="s">
        <v>15</v>
      </c>
      <c r="D53" s="25" t="s">
        <v>179</v>
      </c>
      <c r="E53" s="50">
        <v>3</v>
      </c>
      <c r="F53" s="50">
        <v>0</v>
      </c>
      <c r="G53" s="50">
        <v>0</v>
      </c>
      <c r="H53" s="50">
        <v>3</v>
      </c>
      <c r="I53" s="26">
        <v>0</v>
      </c>
      <c r="J53" s="50">
        <v>119</v>
      </c>
      <c r="K53" s="50">
        <v>3</v>
      </c>
      <c r="L53" s="51">
        <v>0</v>
      </c>
      <c r="M53" s="51">
        <v>0</v>
      </c>
      <c r="N53" s="51">
        <v>3</v>
      </c>
      <c r="O53" s="51">
        <v>0</v>
      </c>
      <c r="P53" s="51">
        <v>0</v>
      </c>
      <c r="Q53" s="51">
        <v>0</v>
      </c>
      <c r="R53" s="50">
        <f t="shared" si="1"/>
        <v>7.5</v>
      </c>
      <c r="S53" s="50">
        <f t="shared" si="2"/>
        <v>130.9</v>
      </c>
      <c r="T53" s="50">
        <f t="shared" si="4"/>
        <v>9</v>
      </c>
      <c r="U53" s="50">
        <f t="shared" si="3"/>
        <v>9</v>
      </c>
      <c r="V53" s="26">
        <f t="shared" si="5"/>
        <v>40</v>
      </c>
      <c r="W53" s="22"/>
      <c r="X53" s="21">
        <f t="shared" si="8"/>
        <v>3</v>
      </c>
      <c r="Y53" s="20" t="e">
        <f>K53+L53+#REF!</f>
        <v>#REF!</v>
      </c>
    </row>
    <row r="54" spans="1:25" ht="24" x14ac:dyDescent="0.2">
      <c r="A54" s="24">
        <v>1559</v>
      </c>
      <c r="B54" s="88" t="s">
        <v>229</v>
      </c>
      <c r="C54" s="88" t="s">
        <v>227</v>
      </c>
      <c r="D54" s="25" t="s">
        <v>228</v>
      </c>
      <c r="E54" s="26">
        <v>2</v>
      </c>
      <c r="F54" s="27">
        <v>2</v>
      </c>
      <c r="G54" s="28">
        <v>0</v>
      </c>
      <c r="H54" s="26">
        <v>2</v>
      </c>
      <c r="I54" s="26">
        <v>0</v>
      </c>
      <c r="J54" s="26">
        <f t="shared" ref="J54:J60" si="9">(H54*30)</f>
        <v>60</v>
      </c>
      <c r="K54" s="26">
        <v>2</v>
      </c>
      <c r="L54" s="26">
        <v>0</v>
      </c>
      <c r="M54" s="26">
        <v>0</v>
      </c>
      <c r="N54" s="26">
        <v>2</v>
      </c>
      <c r="O54" s="26">
        <v>0</v>
      </c>
      <c r="P54" s="26">
        <v>0</v>
      </c>
      <c r="Q54" s="26">
        <v>0</v>
      </c>
      <c r="R54" s="26">
        <f t="shared" si="1"/>
        <v>5</v>
      </c>
      <c r="S54" s="26">
        <f t="shared" si="2"/>
        <v>66</v>
      </c>
      <c r="T54" s="28">
        <f t="shared" si="4"/>
        <v>6</v>
      </c>
      <c r="U54" s="26">
        <f t="shared" si="3"/>
        <v>6</v>
      </c>
      <c r="V54" s="26">
        <f t="shared" si="5"/>
        <v>41</v>
      </c>
      <c r="W54" s="22"/>
      <c r="X54" s="21">
        <f t="shared" si="8"/>
        <v>2</v>
      </c>
      <c r="Y54" s="20" t="e">
        <f>K54+L54+#REF!</f>
        <v>#REF!</v>
      </c>
    </row>
    <row r="55" spans="1:25" ht="24" x14ac:dyDescent="0.2">
      <c r="A55" s="24">
        <v>1561</v>
      </c>
      <c r="B55" s="88" t="s">
        <v>230</v>
      </c>
      <c r="C55" s="88" t="s">
        <v>101</v>
      </c>
      <c r="D55" s="25" t="s">
        <v>179</v>
      </c>
      <c r="E55" s="26">
        <v>2</v>
      </c>
      <c r="F55" s="27">
        <v>2</v>
      </c>
      <c r="G55" s="28">
        <v>0</v>
      </c>
      <c r="H55" s="26">
        <v>2</v>
      </c>
      <c r="I55" s="26">
        <v>0</v>
      </c>
      <c r="J55" s="26">
        <f t="shared" si="9"/>
        <v>60</v>
      </c>
      <c r="K55" s="26">
        <v>2</v>
      </c>
      <c r="L55" s="26">
        <v>0</v>
      </c>
      <c r="M55" s="26">
        <v>0</v>
      </c>
      <c r="N55" s="26">
        <v>2</v>
      </c>
      <c r="O55" s="26">
        <v>0</v>
      </c>
      <c r="P55" s="26">
        <v>0</v>
      </c>
      <c r="Q55" s="26">
        <v>0</v>
      </c>
      <c r="R55" s="26">
        <f t="shared" si="1"/>
        <v>5</v>
      </c>
      <c r="S55" s="26">
        <f t="shared" si="2"/>
        <v>66</v>
      </c>
      <c r="T55" s="28">
        <f t="shared" si="4"/>
        <v>6</v>
      </c>
      <c r="U55" s="26">
        <f t="shared" si="3"/>
        <v>6</v>
      </c>
      <c r="V55" s="26">
        <f t="shared" si="5"/>
        <v>42</v>
      </c>
      <c r="W55" s="22"/>
      <c r="X55" s="21">
        <f t="shared" si="8"/>
        <v>2</v>
      </c>
      <c r="Y55" s="20" t="e">
        <f>K55+L55+#REF!</f>
        <v>#REF!</v>
      </c>
    </row>
    <row r="56" spans="1:25" ht="24" x14ac:dyDescent="0.2">
      <c r="A56" s="24">
        <v>1578</v>
      </c>
      <c r="B56" s="88" t="s">
        <v>231</v>
      </c>
      <c r="C56" s="88" t="s">
        <v>8</v>
      </c>
      <c r="D56" s="25" t="s">
        <v>179</v>
      </c>
      <c r="E56" s="26">
        <v>3</v>
      </c>
      <c r="F56" s="27">
        <v>2</v>
      </c>
      <c r="G56" s="28">
        <v>0</v>
      </c>
      <c r="H56" s="26">
        <v>4</v>
      </c>
      <c r="I56" s="26">
        <v>0</v>
      </c>
      <c r="J56" s="26">
        <f t="shared" si="9"/>
        <v>120</v>
      </c>
      <c r="K56" s="26">
        <v>3</v>
      </c>
      <c r="L56" s="26">
        <v>0</v>
      </c>
      <c r="M56" s="26">
        <v>0</v>
      </c>
      <c r="N56" s="26">
        <v>3</v>
      </c>
      <c r="O56" s="26">
        <v>0</v>
      </c>
      <c r="P56" s="26">
        <v>0</v>
      </c>
      <c r="Q56" s="26">
        <v>0</v>
      </c>
      <c r="R56" s="26">
        <f t="shared" si="1"/>
        <v>7.5</v>
      </c>
      <c r="S56" s="26">
        <f t="shared" si="2"/>
        <v>132</v>
      </c>
      <c r="T56" s="28">
        <f t="shared" si="4"/>
        <v>9</v>
      </c>
      <c r="U56" s="26">
        <f t="shared" si="3"/>
        <v>9</v>
      </c>
      <c r="V56" s="26">
        <f t="shared" si="5"/>
        <v>43</v>
      </c>
      <c r="W56" s="22"/>
      <c r="X56" s="21">
        <f t="shared" si="8"/>
        <v>3</v>
      </c>
      <c r="Y56" s="20"/>
    </row>
    <row r="57" spans="1:25" ht="24" x14ac:dyDescent="0.2">
      <c r="A57" s="24">
        <v>1579</v>
      </c>
      <c r="B57" s="88" t="s">
        <v>232</v>
      </c>
      <c r="C57" s="88" t="s">
        <v>15</v>
      </c>
      <c r="D57" s="25" t="s">
        <v>179</v>
      </c>
      <c r="E57" s="26">
        <v>6</v>
      </c>
      <c r="F57" s="27">
        <v>0</v>
      </c>
      <c r="G57" s="28">
        <v>6</v>
      </c>
      <c r="H57" s="26">
        <v>6</v>
      </c>
      <c r="I57" s="26">
        <v>0</v>
      </c>
      <c r="J57" s="26">
        <f t="shared" si="9"/>
        <v>180</v>
      </c>
      <c r="K57" s="26">
        <v>6</v>
      </c>
      <c r="L57" s="26">
        <v>0</v>
      </c>
      <c r="M57" s="26">
        <v>0</v>
      </c>
      <c r="N57" s="26">
        <v>6</v>
      </c>
      <c r="O57" s="26">
        <v>0</v>
      </c>
      <c r="P57" s="26">
        <v>0</v>
      </c>
      <c r="Q57" s="26">
        <v>0</v>
      </c>
      <c r="R57" s="26">
        <f t="shared" si="1"/>
        <v>15</v>
      </c>
      <c r="S57" s="26">
        <f t="shared" si="2"/>
        <v>198.00000000000003</v>
      </c>
      <c r="T57" s="28">
        <f t="shared" si="4"/>
        <v>18</v>
      </c>
      <c r="U57" s="26">
        <f t="shared" si="3"/>
        <v>18</v>
      </c>
      <c r="V57" s="26">
        <f t="shared" si="5"/>
        <v>44</v>
      </c>
      <c r="W57" s="22"/>
      <c r="X57" s="21">
        <f t="shared" si="8"/>
        <v>6</v>
      </c>
      <c r="Y57" s="21" t="e">
        <f>K57+L57+#REF!</f>
        <v>#REF!</v>
      </c>
    </row>
    <row r="58" spans="1:25" ht="24" x14ac:dyDescent="0.2">
      <c r="A58" s="24">
        <v>1586</v>
      </c>
      <c r="B58" s="88" t="s">
        <v>233</v>
      </c>
      <c r="C58" s="88" t="s">
        <v>125</v>
      </c>
      <c r="D58" s="25" t="s">
        <v>174</v>
      </c>
      <c r="E58" s="26">
        <v>12</v>
      </c>
      <c r="F58" s="27">
        <v>12</v>
      </c>
      <c r="G58" s="28">
        <v>0</v>
      </c>
      <c r="H58" s="26">
        <v>11</v>
      </c>
      <c r="I58" s="26">
        <v>0</v>
      </c>
      <c r="J58" s="26">
        <f t="shared" si="9"/>
        <v>330</v>
      </c>
      <c r="K58" s="26">
        <v>12</v>
      </c>
      <c r="L58" s="26">
        <v>0</v>
      </c>
      <c r="M58" s="26">
        <v>0</v>
      </c>
      <c r="N58" s="26">
        <v>12</v>
      </c>
      <c r="O58" s="26">
        <v>0</v>
      </c>
      <c r="P58" s="26">
        <v>0</v>
      </c>
      <c r="Q58" s="26">
        <v>0</v>
      </c>
      <c r="R58" s="26">
        <f t="shared" si="1"/>
        <v>30</v>
      </c>
      <c r="S58" s="26">
        <f t="shared" si="2"/>
        <v>363.00000000000006</v>
      </c>
      <c r="T58" s="28">
        <f t="shared" si="4"/>
        <v>36</v>
      </c>
      <c r="U58" s="26">
        <f t="shared" si="3"/>
        <v>36</v>
      </c>
      <c r="V58" s="26">
        <f t="shared" si="5"/>
        <v>45</v>
      </c>
      <c r="W58" s="22"/>
      <c r="X58" s="21">
        <f t="shared" si="8"/>
        <v>12</v>
      </c>
      <c r="Y58" s="20" t="e">
        <f>K58+L58+#REF!</f>
        <v>#REF!</v>
      </c>
    </row>
    <row r="59" spans="1:25" ht="24" x14ac:dyDescent="0.2">
      <c r="A59" s="24">
        <v>1607</v>
      </c>
      <c r="B59" s="88" t="s">
        <v>234</v>
      </c>
      <c r="C59" s="88" t="s">
        <v>199</v>
      </c>
      <c r="D59" s="25" t="s">
        <v>174</v>
      </c>
      <c r="E59" s="26">
        <v>2</v>
      </c>
      <c r="F59" s="27">
        <v>2</v>
      </c>
      <c r="G59" s="28">
        <v>0</v>
      </c>
      <c r="H59" s="26">
        <v>2</v>
      </c>
      <c r="I59" s="26">
        <v>0</v>
      </c>
      <c r="J59" s="26">
        <f t="shared" si="9"/>
        <v>60</v>
      </c>
      <c r="K59" s="26">
        <v>2</v>
      </c>
      <c r="L59" s="26">
        <v>0</v>
      </c>
      <c r="M59" s="26">
        <v>0</v>
      </c>
      <c r="N59" s="26">
        <v>2</v>
      </c>
      <c r="O59" s="26">
        <v>0</v>
      </c>
      <c r="P59" s="26">
        <v>0</v>
      </c>
      <c r="Q59" s="26">
        <v>0</v>
      </c>
      <c r="R59" s="26">
        <f t="shared" si="1"/>
        <v>5</v>
      </c>
      <c r="S59" s="26">
        <f t="shared" si="2"/>
        <v>66</v>
      </c>
      <c r="T59" s="28">
        <f t="shared" si="4"/>
        <v>6</v>
      </c>
      <c r="U59" s="26">
        <f t="shared" si="3"/>
        <v>6</v>
      </c>
      <c r="V59" s="26">
        <f t="shared" si="5"/>
        <v>46</v>
      </c>
      <c r="W59" s="22"/>
      <c r="X59" s="21">
        <f t="shared" si="8"/>
        <v>2</v>
      </c>
      <c r="Y59" s="20" t="e">
        <f>K59+L59+#REF!</f>
        <v>#REF!</v>
      </c>
    </row>
    <row r="60" spans="1:25" x14ac:dyDescent="0.2">
      <c r="A60" s="24">
        <v>1636</v>
      </c>
      <c r="B60" s="88" t="s">
        <v>235</v>
      </c>
      <c r="C60" s="88" t="s">
        <v>22</v>
      </c>
      <c r="D60" s="25" t="s">
        <v>179</v>
      </c>
      <c r="E60" s="26">
        <v>15</v>
      </c>
      <c r="F60" s="27">
        <v>4</v>
      </c>
      <c r="G60" s="28">
        <v>0</v>
      </c>
      <c r="H60" s="26">
        <v>7</v>
      </c>
      <c r="I60" s="26">
        <v>0</v>
      </c>
      <c r="J60" s="26">
        <f t="shared" si="9"/>
        <v>210</v>
      </c>
      <c r="K60" s="26">
        <v>0</v>
      </c>
      <c r="L60" s="26">
        <v>0</v>
      </c>
      <c r="M60" s="26">
        <v>15</v>
      </c>
      <c r="N60" s="26">
        <v>15</v>
      </c>
      <c r="O60" s="26">
        <v>0</v>
      </c>
      <c r="P60" s="26">
        <v>0</v>
      </c>
      <c r="Q60" s="26">
        <v>0</v>
      </c>
      <c r="R60" s="26">
        <f t="shared" si="1"/>
        <v>90</v>
      </c>
      <c r="S60" s="26">
        <f t="shared" si="2"/>
        <v>231.00000000000003</v>
      </c>
      <c r="T60" s="28">
        <f t="shared" si="4"/>
        <v>45</v>
      </c>
      <c r="U60" s="26">
        <f t="shared" si="3"/>
        <v>45</v>
      </c>
      <c r="V60" s="26">
        <f t="shared" si="5"/>
        <v>47</v>
      </c>
      <c r="W60" s="22"/>
      <c r="X60" s="21">
        <f t="shared" si="8"/>
        <v>15</v>
      </c>
      <c r="Y60" s="20" t="e">
        <f>K60+L60+#REF!</f>
        <v>#REF!</v>
      </c>
    </row>
    <row r="61" spans="1:25" x14ac:dyDescent="0.2">
      <c r="A61" s="24">
        <v>1645</v>
      </c>
      <c r="B61" s="88" t="s">
        <v>236</v>
      </c>
      <c r="C61" s="88" t="s">
        <v>175</v>
      </c>
      <c r="D61" s="25" t="s">
        <v>179</v>
      </c>
      <c r="E61" s="26">
        <v>5</v>
      </c>
      <c r="F61" s="27">
        <v>3</v>
      </c>
      <c r="G61" s="28">
        <v>0</v>
      </c>
      <c r="H61" s="26">
        <v>3</v>
      </c>
      <c r="I61" s="26">
        <v>0</v>
      </c>
      <c r="J61" s="26">
        <v>165</v>
      </c>
      <c r="K61" s="26">
        <v>5</v>
      </c>
      <c r="L61" s="26">
        <v>0</v>
      </c>
      <c r="M61" s="26">
        <v>0</v>
      </c>
      <c r="N61" s="26">
        <v>3</v>
      </c>
      <c r="O61" s="26">
        <v>0</v>
      </c>
      <c r="P61" s="26">
        <v>0</v>
      </c>
      <c r="Q61" s="26">
        <v>0</v>
      </c>
      <c r="R61" s="26">
        <f t="shared" si="1"/>
        <v>12.5</v>
      </c>
      <c r="S61" s="26">
        <f t="shared" si="2"/>
        <v>181.50000000000003</v>
      </c>
      <c r="T61" s="28">
        <f t="shared" si="4"/>
        <v>15</v>
      </c>
      <c r="U61" s="26">
        <f t="shared" si="3"/>
        <v>15</v>
      </c>
      <c r="V61" s="26">
        <f t="shared" si="5"/>
        <v>48</v>
      </c>
      <c r="W61" s="22"/>
      <c r="X61" s="21">
        <f t="shared" si="8"/>
        <v>3</v>
      </c>
      <c r="Y61" s="20" t="e">
        <f>K61+L61+#REF!</f>
        <v>#REF!</v>
      </c>
    </row>
    <row r="62" spans="1:25" ht="24" x14ac:dyDescent="0.2">
      <c r="A62" s="24">
        <v>1681</v>
      </c>
      <c r="B62" s="88" t="s">
        <v>237</v>
      </c>
      <c r="C62" s="88" t="s">
        <v>22</v>
      </c>
      <c r="D62" s="25" t="s">
        <v>179</v>
      </c>
      <c r="E62" s="26">
        <v>1</v>
      </c>
      <c r="F62" s="27">
        <v>0</v>
      </c>
      <c r="G62" s="28">
        <v>0</v>
      </c>
      <c r="H62" s="26">
        <v>1</v>
      </c>
      <c r="I62" s="26">
        <v>0</v>
      </c>
      <c r="J62" s="26">
        <v>33</v>
      </c>
      <c r="K62" s="26">
        <v>0</v>
      </c>
      <c r="L62" s="26">
        <v>1</v>
      </c>
      <c r="M62" s="26">
        <v>0</v>
      </c>
      <c r="N62" s="26">
        <v>1</v>
      </c>
      <c r="O62" s="26">
        <v>0</v>
      </c>
      <c r="P62" s="26">
        <v>0</v>
      </c>
      <c r="Q62" s="26">
        <v>0</v>
      </c>
      <c r="R62" s="26">
        <f t="shared" si="1"/>
        <v>5</v>
      </c>
      <c r="S62" s="26">
        <f t="shared" si="2"/>
        <v>36.300000000000004</v>
      </c>
      <c r="T62" s="28">
        <f t="shared" si="4"/>
        <v>3</v>
      </c>
      <c r="U62" s="26">
        <f t="shared" si="3"/>
        <v>3</v>
      </c>
      <c r="V62" s="26">
        <f t="shared" si="5"/>
        <v>49</v>
      </c>
      <c r="W62" s="22"/>
      <c r="X62" s="21">
        <f t="shared" si="8"/>
        <v>1</v>
      </c>
      <c r="Y62" s="20" t="e">
        <f>K62+L62+#REF!</f>
        <v>#REF!</v>
      </c>
    </row>
    <row r="63" spans="1:25" ht="24" x14ac:dyDescent="0.2">
      <c r="A63" s="24">
        <v>1683</v>
      </c>
      <c r="B63" s="88" t="s">
        <v>238</v>
      </c>
      <c r="C63" s="88" t="s">
        <v>98</v>
      </c>
      <c r="D63" s="25" t="s">
        <v>179</v>
      </c>
      <c r="E63" s="26">
        <v>4</v>
      </c>
      <c r="F63" s="27">
        <v>2</v>
      </c>
      <c r="G63" s="28">
        <v>0</v>
      </c>
      <c r="H63" s="26">
        <v>4</v>
      </c>
      <c r="I63" s="26">
        <v>0</v>
      </c>
      <c r="J63" s="26">
        <v>132</v>
      </c>
      <c r="K63" s="26">
        <v>4</v>
      </c>
      <c r="L63" s="26">
        <v>0</v>
      </c>
      <c r="M63" s="26">
        <v>0</v>
      </c>
      <c r="N63" s="26">
        <v>4</v>
      </c>
      <c r="O63" s="26">
        <v>0</v>
      </c>
      <c r="P63" s="26">
        <v>0</v>
      </c>
      <c r="Q63" s="26">
        <v>0</v>
      </c>
      <c r="R63" s="26">
        <f t="shared" si="1"/>
        <v>10</v>
      </c>
      <c r="S63" s="26">
        <f t="shared" si="2"/>
        <v>145.20000000000002</v>
      </c>
      <c r="T63" s="28">
        <f t="shared" si="4"/>
        <v>12</v>
      </c>
      <c r="U63" s="26">
        <f t="shared" si="3"/>
        <v>12</v>
      </c>
      <c r="V63" s="26">
        <f t="shared" si="5"/>
        <v>50</v>
      </c>
      <c r="W63" s="22"/>
      <c r="X63" s="21">
        <f t="shared" si="8"/>
        <v>4</v>
      </c>
      <c r="Y63" s="20" t="e">
        <f>K63+L63+#REF!</f>
        <v>#REF!</v>
      </c>
    </row>
    <row r="64" spans="1:25" ht="24" x14ac:dyDescent="0.2">
      <c r="A64" s="24">
        <v>1691</v>
      </c>
      <c r="B64" s="88" t="s">
        <v>239</v>
      </c>
      <c r="C64" s="88" t="s">
        <v>49</v>
      </c>
      <c r="D64" s="25" t="s">
        <v>179</v>
      </c>
      <c r="E64" s="26">
        <v>1</v>
      </c>
      <c r="F64" s="27">
        <v>0</v>
      </c>
      <c r="G64" s="28">
        <v>0</v>
      </c>
      <c r="H64" s="26">
        <v>1</v>
      </c>
      <c r="I64" s="26">
        <v>0</v>
      </c>
      <c r="J64" s="26">
        <v>36.25</v>
      </c>
      <c r="K64" s="26">
        <v>1</v>
      </c>
      <c r="L64" s="26">
        <v>0</v>
      </c>
      <c r="M64" s="26">
        <v>0</v>
      </c>
      <c r="N64" s="26">
        <v>1</v>
      </c>
      <c r="O64" s="26">
        <v>0</v>
      </c>
      <c r="P64" s="26">
        <v>0</v>
      </c>
      <c r="Q64" s="26">
        <v>0</v>
      </c>
      <c r="R64" s="26">
        <f t="shared" si="1"/>
        <v>2.5</v>
      </c>
      <c r="S64" s="26">
        <f t="shared" si="2"/>
        <v>39.875</v>
      </c>
      <c r="T64" s="28">
        <f t="shared" si="4"/>
        <v>3</v>
      </c>
      <c r="U64" s="26">
        <f t="shared" si="3"/>
        <v>3</v>
      </c>
      <c r="V64" s="26">
        <f t="shared" si="5"/>
        <v>51</v>
      </c>
      <c r="W64" s="22"/>
      <c r="X64" s="21">
        <f t="shared" si="8"/>
        <v>1</v>
      </c>
      <c r="Y64" s="21" t="e">
        <f>K64+L64+#REF!</f>
        <v>#REF!</v>
      </c>
    </row>
    <row r="65" spans="1:25" x14ac:dyDescent="0.2">
      <c r="A65" s="24">
        <v>1746</v>
      </c>
      <c r="B65" s="88" t="s">
        <v>240</v>
      </c>
      <c r="C65" s="88" t="s">
        <v>101</v>
      </c>
      <c r="D65" s="25" t="s">
        <v>179</v>
      </c>
      <c r="E65" s="26">
        <v>3</v>
      </c>
      <c r="F65" s="27">
        <v>3</v>
      </c>
      <c r="G65" s="28">
        <v>0</v>
      </c>
      <c r="H65" s="26">
        <v>3</v>
      </c>
      <c r="I65" s="26">
        <v>0</v>
      </c>
      <c r="J65" s="26">
        <v>66</v>
      </c>
      <c r="K65" s="26">
        <v>3</v>
      </c>
      <c r="L65" s="26">
        <v>0</v>
      </c>
      <c r="M65" s="26">
        <v>0</v>
      </c>
      <c r="N65" s="26">
        <v>3</v>
      </c>
      <c r="O65" s="26">
        <v>0</v>
      </c>
      <c r="P65" s="26">
        <v>0</v>
      </c>
      <c r="Q65" s="26">
        <v>0</v>
      </c>
      <c r="R65" s="26">
        <f t="shared" si="1"/>
        <v>7.5</v>
      </c>
      <c r="S65" s="26">
        <f t="shared" si="2"/>
        <v>72.600000000000009</v>
      </c>
      <c r="T65" s="28">
        <f t="shared" si="4"/>
        <v>9</v>
      </c>
      <c r="U65" s="26">
        <f t="shared" si="3"/>
        <v>9</v>
      </c>
      <c r="V65" s="26">
        <f t="shared" si="5"/>
        <v>52</v>
      </c>
      <c r="W65" s="22"/>
      <c r="X65" s="21">
        <f t="shared" si="8"/>
        <v>3</v>
      </c>
      <c r="Y65" s="20" t="e">
        <f>K65+L65+#REF!</f>
        <v>#REF!</v>
      </c>
    </row>
    <row r="66" spans="1:25" x14ac:dyDescent="0.2">
      <c r="A66" s="24">
        <v>1792</v>
      </c>
      <c r="B66" s="88" t="s">
        <v>241</v>
      </c>
      <c r="C66" s="88" t="s">
        <v>19</v>
      </c>
      <c r="D66" s="25" t="s">
        <v>174</v>
      </c>
      <c r="E66" s="26">
        <v>7</v>
      </c>
      <c r="F66" s="27">
        <v>7</v>
      </c>
      <c r="G66" s="28">
        <v>0</v>
      </c>
      <c r="H66" s="26">
        <v>7</v>
      </c>
      <c r="I66" s="26">
        <v>0</v>
      </c>
      <c r="J66" s="26">
        <v>144</v>
      </c>
      <c r="K66" s="26">
        <v>0</v>
      </c>
      <c r="L66" s="26">
        <v>0</v>
      </c>
      <c r="M66" s="26">
        <v>0</v>
      </c>
      <c r="N66" s="26">
        <v>7</v>
      </c>
      <c r="O66" s="26">
        <v>0</v>
      </c>
      <c r="P66" s="26">
        <v>0</v>
      </c>
      <c r="Q66" s="26">
        <v>0</v>
      </c>
      <c r="R66" s="26">
        <f t="shared" si="1"/>
        <v>0</v>
      </c>
      <c r="S66" s="26">
        <f t="shared" si="2"/>
        <v>158.4</v>
      </c>
      <c r="T66" s="28">
        <f t="shared" si="4"/>
        <v>21</v>
      </c>
      <c r="U66" s="26">
        <f t="shared" si="3"/>
        <v>21</v>
      </c>
      <c r="V66" s="26">
        <f t="shared" si="5"/>
        <v>53</v>
      </c>
      <c r="W66" s="22"/>
      <c r="X66" s="21">
        <f t="shared" si="8"/>
        <v>7</v>
      </c>
      <c r="Y66" s="20" t="e">
        <f>K66+L66+#REF!</f>
        <v>#REF!</v>
      </c>
    </row>
    <row r="67" spans="1:25" x14ac:dyDescent="0.2">
      <c r="A67" s="24">
        <v>1796</v>
      </c>
      <c r="B67" s="88" t="s">
        <v>242</v>
      </c>
      <c r="C67" s="88" t="s">
        <v>27</v>
      </c>
      <c r="D67" s="25" t="s">
        <v>179</v>
      </c>
      <c r="E67" s="26">
        <v>1</v>
      </c>
      <c r="F67" s="27">
        <v>1</v>
      </c>
      <c r="G67" s="28">
        <v>0</v>
      </c>
      <c r="H67" s="26">
        <v>1</v>
      </c>
      <c r="I67" s="26">
        <v>0</v>
      </c>
      <c r="J67" s="26">
        <v>33</v>
      </c>
      <c r="K67" s="26">
        <v>0</v>
      </c>
      <c r="L67" s="26">
        <v>1</v>
      </c>
      <c r="M67" s="26">
        <v>0</v>
      </c>
      <c r="N67" s="26">
        <v>1</v>
      </c>
      <c r="O67" s="26">
        <v>0</v>
      </c>
      <c r="P67" s="26">
        <v>0</v>
      </c>
      <c r="Q67" s="26">
        <v>0</v>
      </c>
      <c r="R67" s="52">
        <f t="shared" si="1"/>
        <v>5</v>
      </c>
      <c r="S67" s="52">
        <f t="shared" si="2"/>
        <v>36.300000000000004</v>
      </c>
      <c r="T67" s="28">
        <f t="shared" si="4"/>
        <v>3</v>
      </c>
      <c r="U67" s="52">
        <f t="shared" si="3"/>
        <v>3</v>
      </c>
      <c r="V67" s="26">
        <f t="shared" si="5"/>
        <v>54</v>
      </c>
      <c r="W67" s="22"/>
      <c r="X67" s="21">
        <f t="shared" si="8"/>
        <v>1</v>
      </c>
      <c r="Y67" s="21" t="e">
        <f>K67+L67+#REF!</f>
        <v>#REF!</v>
      </c>
    </row>
    <row r="68" spans="1:25" x14ac:dyDescent="0.2">
      <c r="A68" s="24">
        <v>1847</v>
      </c>
      <c r="B68" s="88" t="s">
        <v>244</v>
      </c>
      <c r="C68" s="88" t="s">
        <v>243</v>
      </c>
      <c r="D68" s="25" t="s">
        <v>179</v>
      </c>
      <c r="E68" s="26">
        <v>3</v>
      </c>
      <c r="F68" s="27">
        <v>0</v>
      </c>
      <c r="G68" s="28">
        <v>0</v>
      </c>
      <c r="H68" s="26">
        <v>3</v>
      </c>
      <c r="I68" s="26">
        <v>0</v>
      </c>
      <c r="J68" s="26">
        <v>99</v>
      </c>
      <c r="K68" s="26">
        <v>0</v>
      </c>
      <c r="L68" s="26">
        <v>3</v>
      </c>
      <c r="M68" s="26">
        <v>0</v>
      </c>
      <c r="N68" s="26">
        <v>3</v>
      </c>
      <c r="O68" s="26">
        <v>0</v>
      </c>
      <c r="P68" s="26">
        <v>0</v>
      </c>
      <c r="Q68" s="26">
        <v>0</v>
      </c>
      <c r="R68" s="26">
        <f t="shared" si="1"/>
        <v>15</v>
      </c>
      <c r="S68" s="26">
        <f t="shared" si="2"/>
        <v>108.9</v>
      </c>
      <c r="T68" s="28">
        <f t="shared" si="4"/>
        <v>9</v>
      </c>
      <c r="U68" s="26">
        <f t="shared" si="3"/>
        <v>9</v>
      </c>
      <c r="V68" s="26">
        <f t="shared" si="5"/>
        <v>55</v>
      </c>
      <c r="W68" s="22"/>
      <c r="X68" s="21">
        <f t="shared" si="8"/>
        <v>3</v>
      </c>
      <c r="Y68" s="20" t="e">
        <f>K68+L68+#REF!</f>
        <v>#REF!</v>
      </c>
    </row>
    <row r="69" spans="1:25" x14ac:dyDescent="0.2">
      <c r="A69" s="24">
        <v>1915</v>
      </c>
      <c r="B69" s="88" t="s">
        <v>246</v>
      </c>
      <c r="C69" s="88" t="s">
        <v>245</v>
      </c>
      <c r="D69" s="25" t="s">
        <v>174</v>
      </c>
      <c r="E69" s="26">
        <v>2</v>
      </c>
      <c r="F69" s="27">
        <v>2</v>
      </c>
      <c r="G69" s="28">
        <v>0</v>
      </c>
      <c r="H69" s="26">
        <v>2</v>
      </c>
      <c r="I69" s="26">
        <v>0</v>
      </c>
      <c r="J69" s="26">
        <f>(H69*30)</f>
        <v>60</v>
      </c>
      <c r="K69" s="26">
        <v>2</v>
      </c>
      <c r="L69" s="26">
        <v>0</v>
      </c>
      <c r="M69" s="26">
        <v>0</v>
      </c>
      <c r="N69" s="26">
        <v>2</v>
      </c>
      <c r="O69" s="26">
        <v>0</v>
      </c>
      <c r="P69" s="26">
        <v>0</v>
      </c>
      <c r="Q69" s="26">
        <v>0</v>
      </c>
      <c r="R69" s="26">
        <f t="shared" si="1"/>
        <v>5</v>
      </c>
      <c r="S69" s="26">
        <f t="shared" si="2"/>
        <v>66</v>
      </c>
      <c r="T69" s="28">
        <f t="shared" si="4"/>
        <v>6</v>
      </c>
      <c r="U69" s="26">
        <f t="shared" si="3"/>
        <v>6</v>
      </c>
      <c r="V69" s="26">
        <f t="shared" si="5"/>
        <v>56</v>
      </c>
      <c r="W69" s="22"/>
      <c r="X69" s="21">
        <f t="shared" si="8"/>
        <v>2</v>
      </c>
      <c r="Y69" s="21" t="e">
        <f>K69+L69+#REF!</f>
        <v>#REF!</v>
      </c>
    </row>
    <row r="70" spans="1:25" ht="24" x14ac:dyDescent="0.2">
      <c r="A70" s="24">
        <v>2041</v>
      </c>
      <c r="B70" s="88" t="s">
        <v>247</v>
      </c>
      <c r="C70" s="88" t="s">
        <v>22</v>
      </c>
      <c r="D70" s="25" t="s">
        <v>179</v>
      </c>
      <c r="E70" s="26">
        <v>7</v>
      </c>
      <c r="F70" s="27">
        <v>7</v>
      </c>
      <c r="G70" s="28">
        <v>0</v>
      </c>
      <c r="H70" s="26">
        <v>7</v>
      </c>
      <c r="I70" s="26">
        <v>0</v>
      </c>
      <c r="J70" s="26">
        <f>(H70*30)</f>
        <v>210</v>
      </c>
      <c r="K70" s="26">
        <v>7</v>
      </c>
      <c r="L70" s="26">
        <v>0</v>
      </c>
      <c r="M70" s="26">
        <v>0</v>
      </c>
      <c r="N70" s="26">
        <v>7</v>
      </c>
      <c r="O70" s="26">
        <v>0</v>
      </c>
      <c r="P70" s="26">
        <v>0</v>
      </c>
      <c r="Q70" s="26">
        <v>0</v>
      </c>
      <c r="R70" s="26">
        <f t="shared" si="1"/>
        <v>17.5</v>
      </c>
      <c r="S70" s="26">
        <f t="shared" si="2"/>
        <v>231.00000000000003</v>
      </c>
      <c r="T70" s="28">
        <f t="shared" si="4"/>
        <v>21</v>
      </c>
      <c r="U70" s="26">
        <f t="shared" si="3"/>
        <v>21</v>
      </c>
      <c r="V70" s="26">
        <f t="shared" si="5"/>
        <v>57</v>
      </c>
      <c r="W70" s="22"/>
    </row>
    <row r="71" spans="1:25" s="46" customFormat="1" x14ac:dyDescent="0.2">
      <c r="A71" s="24">
        <v>2042</v>
      </c>
      <c r="B71" s="88" t="s">
        <v>248</v>
      </c>
      <c r="C71" s="88" t="s">
        <v>22</v>
      </c>
      <c r="D71" s="25" t="s">
        <v>174</v>
      </c>
      <c r="E71" s="26">
        <v>4</v>
      </c>
      <c r="F71" s="27">
        <v>4</v>
      </c>
      <c r="G71" s="28">
        <v>0</v>
      </c>
      <c r="H71" s="26">
        <v>4</v>
      </c>
      <c r="I71" s="26">
        <v>0</v>
      </c>
      <c r="J71" s="26">
        <v>72</v>
      </c>
      <c r="K71" s="26">
        <v>4</v>
      </c>
      <c r="L71" s="26">
        <v>0</v>
      </c>
      <c r="M71" s="26">
        <v>0</v>
      </c>
      <c r="N71" s="26">
        <v>4</v>
      </c>
      <c r="O71" s="26">
        <v>0</v>
      </c>
      <c r="P71" s="26">
        <v>0</v>
      </c>
      <c r="Q71" s="26">
        <v>0</v>
      </c>
      <c r="R71" s="26">
        <f t="shared" si="1"/>
        <v>10</v>
      </c>
      <c r="S71" s="26">
        <f t="shared" si="2"/>
        <v>79.2</v>
      </c>
      <c r="T71" s="28">
        <f t="shared" si="4"/>
        <v>12</v>
      </c>
      <c r="U71" s="26">
        <f t="shared" si="3"/>
        <v>12</v>
      </c>
      <c r="V71" s="26">
        <f t="shared" si="5"/>
        <v>58</v>
      </c>
      <c r="W71" s="22"/>
      <c r="X71" s="21"/>
      <c r="Y71" s="45"/>
    </row>
    <row r="72" spans="1:25" x14ac:dyDescent="0.2">
      <c r="A72" s="24">
        <v>2043</v>
      </c>
      <c r="B72" s="88" t="s">
        <v>608</v>
      </c>
      <c r="C72" s="88" t="s">
        <v>82</v>
      </c>
      <c r="D72" s="25" t="s">
        <v>174</v>
      </c>
      <c r="E72" s="26">
        <v>4</v>
      </c>
      <c r="F72" s="27">
        <v>4</v>
      </c>
      <c r="G72" s="28">
        <v>0</v>
      </c>
      <c r="H72" s="26">
        <v>7</v>
      </c>
      <c r="I72" s="26">
        <v>0</v>
      </c>
      <c r="J72" s="26">
        <v>92</v>
      </c>
      <c r="K72" s="26">
        <v>4</v>
      </c>
      <c r="L72" s="26">
        <v>0</v>
      </c>
      <c r="M72" s="26">
        <v>0</v>
      </c>
      <c r="N72" s="26">
        <v>4</v>
      </c>
      <c r="O72" s="26">
        <v>0</v>
      </c>
      <c r="P72" s="26">
        <v>0</v>
      </c>
      <c r="Q72" s="26">
        <v>0</v>
      </c>
      <c r="R72" s="26">
        <f t="shared" si="1"/>
        <v>10</v>
      </c>
      <c r="S72" s="26">
        <f t="shared" si="2"/>
        <v>101.2</v>
      </c>
      <c r="T72" s="28">
        <f t="shared" si="4"/>
        <v>12</v>
      </c>
      <c r="U72" s="26">
        <f t="shared" si="3"/>
        <v>12</v>
      </c>
      <c r="V72" s="26">
        <f t="shared" si="5"/>
        <v>59</v>
      </c>
      <c r="W72" s="22"/>
      <c r="X72" s="21">
        <f t="shared" ref="X72:X84" si="10">N72+O72+P72+Q72</f>
        <v>4</v>
      </c>
      <c r="Y72" s="20" t="e">
        <f>K72+L72+#REF!</f>
        <v>#REF!</v>
      </c>
    </row>
    <row r="73" spans="1:25" ht="9" customHeight="1" x14ac:dyDescent="0.2">
      <c r="A73" s="24">
        <v>2060</v>
      </c>
      <c r="B73" s="88" t="s">
        <v>632</v>
      </c>
      <c r="C73" s="88" t="s">
        <v>609</v>
      </c>
      <c r="D73" s="25" t="s">
        <v>174</v>
      </c>
      <c r="E73" s="26">
        <v>3</v>
      </c>
      <c r="F73" s="27">
        <v>1</v>
      </c>
      <c r="G73" s="28">
        <v>0</v>
      </c>
      <c r="H73" s="26">
        <v>3</v>
      </c>
      <c r="I73" s="26">
        <v>137</v>
      </c>
      <c r="J73" s="26">
        <v>77</v>
      </c>
      <c r="K73" s="26">
        <v>3</v>
      </c>
      <c r="L73" s="26">
        <v>0</v>
      </c>
      <c r="M73" s="26">
        <v>0</v>
      </c>
      <c r="N73" s="26">
        <v>3</v>
      </c>
      <c r="O73" s="26">
        <v>0</v>
      </c>
      <c r="P73" s="26">
        <v>0</v>
      </c>
      <c r="Q73" s="26">
        <v>0</v>
      </c>
      <c r="R73" s="26">
        <f t="shared" si="1"/>
        <v>7.5</v>
      </c>
      <c r="S73" s="26">
        <f t="shared" si="2"/>
        <v>84.7</v>
      </c>
      <c r="T73" s="28">
        <f t="shared" si="4"/>
        <v>9</v>
      </c>
      <c r="U73" s="26">
        <f t="shared" si="3"/>
        <v>9</v>
      </c>
      <c r="V73" s="26">
        <f t="shared" si="5"/>
        <v>60</v>
      </c>
      <c r="W73" s="22"/>
      <c r="X73" s="21">
        <f t="shared" si="10"/>
        <v>3</v>
      </c>
      <c r="Y73" s="20" t="e">
        <f>K73+L73+#REF!</f>
        <v>#REF!</v>
      </c>
    </row>
    <row r="74" spans="1:25" ht="24" x14ac:dyDescent="0.2">
      <c r="A74" s="24">
        <v>2283</v>
      </c>
      <c r="B74" s="88" t="s">
        <v>249</v>
      </c>
      <c r="C74" s="88" t="s">
        <v>47</v>
      </c>
      <c r="D74" s="25" t="s">
        <v>179</v>
      </c>
      <c r="E74" s="26">
        <v>2</v>
      </c>
      <c r="F74" s="27">
        <v>0</v>
      </c>
      <c r="G74" s="28">
        <v>0</v>
      </c>
      <c r="H74" s="26">
        <v>2</v>
      </c>
      <c r="I74" s="26">
        <v>0</v>
      </c>
      <c r="J74" s="26">
        <v>66</v>
      </c>
      <c r="K74" s="26">
        <v>0</v>
      </c>
      <c r="L74" s="26">
        <v>0</v>
      </c>
      <c r="M74" s="26">
        <v>2</v>
      </c>
      <c r="N74" s="26">
        <v>0</v>
      </c>
      <c r="O74" s="26">
        <v>0</v>
      </c>
      <c r="P74" s="26">
        <v>2</v>
      </c>
      <c r="Q74" s="26">
        <v>0</v>
      </c>
      <c r="R74" s="26">
        <f t="shared" si="1"/>
        <v>12</v>
      </c>
      <c r="S74" s="26">
        <f t="shared" si="2"/>
        <v>72.600000000000009</v>
      </c>
      <c r="T74" s="28">
        <f t="shared" si="4"/>
        <v>6</v>
      </c>
      <c r="U74" s="26">
        <f t="shared" si="3"/>
        <v>6</v>
      </c>
      <c r="V74" s="26">
        <f t="shared" si="5"/>
        <v>61</v>
      </c>
      <c r="W74" s="22"/>
      <c r="X74" s="21">
        <f t="shared" si="10"/>
        <v>2</v>
      </c>
      <c r="Y74" s="20" t="e">
        <f>K74+L74+#REF!</f>
        <v>#REF!</v>
      </c>
    </row>
    <row r="75" spans="1:25" ht="24" x14ac:dyDescent="0.2">
      <c r="A75" s="24">
        <v>2378</v>
      </c>
      <c r="B75" s="88" t="s">
        <v>250</v>
      </c>
      <c r="C75" s="88" t="s">
        <v>4</v>
      </c>
      <c r="D75" s="25" t="s">
        <v>179</v>
      </c>
      <c r="E75" s="26">
        <v>1</v>
      </c>
      <c r="F75" s="27">
        <v>1</v>
      </c>
      <c r="G75" s="28">
        <v>0</v>
      </c>
      <c r="H75" s="26">
        <v>1</v>
      </c>
      <c r="I75" s="26">
        <v>0</v>
      </c>
      <c r="J75" s="26">
        <f>(H75*30)</f>
        <v>30</v>
      </c>
      <c r="K75" s="26">
        <v>0</v>
      </c>
      <c r="L75" s="26">
        <v>1</v>
      </c>
      <c r="M75" s="26">
        <v>0</v>
      </c>
      <c r="N75" s="26">
        <v>1</v>
      </c>
      <c r="O75" s="26">
        <v>0</v>
      </c>
      <c r="P75" s="26">
        <v>0</v>
      </c>
      <c r="Q75" s="26">
        <v>0</v>
      </c>
      <c r="R75" s="26">
        <f t="shared" si="1"/>
        <v>5</v>
      </c>
      <c r="S75" s="26">
        <f t="shared" si="2"/>
        <v>33</v>
      </c>
      <c r="T75" s="28">
        <f t="shared" si="4"/>
        <v>3</v>
      </c>
      <c r="U75" s="26">
        <f t="shared" si="3"/>
        <v>3</v>
      </c>
      <c r="V75" s="26">
        <f t="shared" si="5"/>
        <v>62</v>
      </c>
      <c r="W75" s="22"/>
      <c r="X75" s="21">
        <f t="shared" si="10"/>
        <v>1</v>
      </c>
      <c r="Y75" s="20" t="e">
        <f>K75+L75+#REF!</f>
        <v>#REF!</v>
      </c>
    </row>
    <row r="76" spans="1:25" x14ac:dyDescent="0.2">
      <c r="A76" s="24">
        <v>2407</v>
      </c>
      <c r="B76" s="88" t="s">
        <v>251</v>
      </c>
      <c r="C76" s="88" t="s">
        <v>125</v>
      </c>
      <c r="D76" s="25" t="s">
        <v>179</v>
      </c>
      <c r="E76" s="26">
        <v>7</v>
      </c>
      <c r="F76" s="27">
        <v>0</v>
      </c>
      <c r="G76" s="28">
        <v>0</v>
      </c>
      <c r="H76" s="26">
        <v>6</v>
      </c>
      <c r="I76" s="26">
        <v>0</v>
      </c>
      <c r="J76" s="26">
        <v>200</v>
      </c>
      <c r="K76" s="26">
        <v>0</v>
      </c>
      <c r="L76" s="26">
        <v>7</v>
      </c>
      <c r="M76" s="26">
        <v>0</v>
      </c>
      <c r="N76" s="26">
        <v>7</v>
      </c>
      <c r="O76" s="26">
        <v>0</v>
      </c>
      <c r="P76" s="26">
        <v>0</v>
      </c>
      <c r="Q76" s="26">
        <v>0</v>
      </c>
      <c r="R76" s="26">
        <f t="shared" si="1"/>
        <v>35</v>
      </c>
      <c r="S76" s="26">
        <f t="shared" si="2"/>
        <v>220.00000000000003</v>
      </c>
      <c r="T76" s="28">
        <f t="shared" si="4"/>
        <v>21</v>
      </c>
      <c r="U76" s="26">
        <f t="shared" si="3"/>
        <v>21</v>
      </c>
      <c r="V76" s="26">
        <f t="shared" si="5"/>
        <v>63</v>
      </c>
      <c r="W76" s="22"/>
      <c r="X76" s="21">
        <f t="shared" si="10"/>
        <v>7</v>
      </c>
      <c r="Y76" s="20" t="e">
        <f>K76+L76+#REF!</f>
        <v>#REF!</v>
      </c>
    </row>
    <row r="77" spans="1:25" x14ac:dyDescent="0.2">
      <c r="A77" s="24">
        <v>2451</v>
      </c>
      <c r="B77" s="88" t="s">
        <v>252</v>
      </c>
      <c r="C77" s="88" t="s">
        <v>19</v>
      </c>
      <c r="D77" s="25" t="s">
        <v>179</v>
      </c>
      <c r="E77" s="26">
        <v>1</v>
      </c>
      <c r="F77" s="27">
        <v>1</v>
      </c>
      <c r="G77" s="28">
        <v>0</v>
      </c>
      <c r="H77" s="26">
        <v>1</v>
      </c>
      <c r="I77" s="26">
        <v>0</v>
      </c>
      <c r="J77" s="26">
        <f>(H77*30)</f>
        <v>30</v>
      </c>
      <c r="K77" s="26">
        <v>0</v>
      </c>
      <c r="L77" s="26">
        <v>1</v>
      </c>
      <c r="M77" s="26">
        <v>0</v>
      </c>
      <c r="N77" s="26">
        <v>0</v>
      </c>
      <c r="O77" s="26">
        <v>1</v>
      </c>
      <c r="P77" s="26">
        <v>0</v>
      </c>
      <c r="Q77" s="26">
        <v>0</v>
      </c>
      <c r="R77" s="26">
        <f t="shared" si="1"/>
        <v>5</v>
      </c>
      <c r="S77" s="26">
        <f t="shared" ref="S77:S139" si="11">(J77*1.1)</f>
        <v>33</v>
      </c>
      <c r="T77" s="28">
        <f t="shared" si="4"/>
        <v>3</v>
      </c>
      <c r="U77" s="26">
        <f t="shared" si="3"/>
        <v>3</v>
      </c>
      <c r="V77" s="26">
        <f t="shared" si="5"/>
        <v>64</v>
      </c>
      <c r="W77" s="22"/>
      <c r="X77" s="21">
        <f t="shared" si="10"/>
        <v>1</v>
      </c>
      <c r="Y77" s="21" t="e">
        <f>K77+L77+#REF!</f>
        <v>#REF!</v>
      </c>
    </row>
    <row r="78" spans="1:25" x14ac:dyDescent="0.2">
      <c r="A78" s="24">
        <v>2459</v>
      </c>
      <c r="B78" s="88" t="s">
        <v>253</v>
      </c>
      <c r="C78" s="88" t="s">
        <v>173</v>
      </c>
      <c r="D78" s="25" t="s">
        <v>179</v>
      </c>
      <c r="E78" s="26">
        <v>1</v>
      </c>
      <c r="F78" s="27">
        <v>1</v>
      </c>
      <c r="G78" s="28">
        <v>0</v>
      </c>
      <c r="H78" s="26">
        <v>1</v>
      </c>
      <c r="I78" s="26">
        <v>0</v>
      </c>
      <c r="J78" s="26">
        <v>36</v>
      </c>
      <c r="K78" s="26">
        <v>1</v>
      </c>
      <c r="L78" s="26">
        <v>0</v>
      </c>
      <c r="M78" s="26">
        <v>0</v>
      </c>
      <c r="N78" s="26">
        <v>1</v>
      </c>
      <c r="O78" s="26">
        <v>0</v>
      </c>
      <c r="P78" s="26">
        <v>0</v>
      </c>
      <c r="Q78" s="26">
        <v>0</v>
      </c>
      <c r="R78" s="26">
        <f t="shared" ref="R78:R141" si="12">(K78*2.5)+(L78*5)+(M78*6)</f>
        <v>2.5</v>
      </c>
      <c r="S78" s="26">
        <f t="shared" si="11"/>
        <v>39.6</v>
      </c>
      <c r="T78" s="28">
        <f t="shared" ref="T78:T141" si="13">E78*3</f>
        <v>3</v>
      </c>
      <c r="U78" s="26">
        <f t="shared" ref="U78:U141" si="14">(E78*3)</f>
        <v>3</v>
      </c>
      <c r="V78" s="26">
        <f t="shared" si="5"/>
        <v>65</v>
      </c>
      <c r="W78" s="22"/>
      <c r="X78" s="21">
        <f t="shared" si="10"/>
        <v>1</v>
      </c>
      <c r="Y78" s="21" t="e">
        <f>K78+L78+#REF!</f>
        <v>#REF!</v>
      </c>
    </row>
    <row r="79" spans="1:25" x14ac:dyDescent="0.2">
      <c r="A79" s="24">
        <v>2478</v>
      </c>
      <c r="B79" s="88" t="s">
        <v>254</v>
      </c>
      <c r="C79" s="88" t="s">
        <v>61</v>
      </c>
      <c r="D79" s="25" t="s">
        <v>179</v>
      </c>
      <c r="E79" s="26">
        <v>1</v>
      </c>
      <c r="F79" s="27">
        <v>0</v>
      </c>
      <c r="G79" s="28">
        <v>0</v>
      </c>
      <c r="H79" s="26">
        <v>1</v>
      </c>
      <c r="I79" s="26">
        <v>0</v>
      </c>
      <c r="J79" s="26">
        <f>(H79*30)</f>
        <v>30</v>
      </c>
      <c r="K79" s="26">
        <v>0</v>
      </c>
      <c r="L79" s="26">
        <v>1</v>
      </c>
      <c r="M79" s="26">
        <v>0</v>
      </c>
      <c r="N79" s="26">
        <v>1</v>
      </c>
      <c r="O79" s="26">
        <v>0</v>
      </c>
      <c r="P79" s="26">
        <v>0</v>
      </c>
      <c r="Q79" s="26">
        <v>0</v>
      </c>
      <c r="R79" s="26">
        <f t="shared" si="12"/>
        <v>5</v>
      </c>
      <c r="S79" s="26">
        <f t="shared" si="11"/>
        <v>33</v>
      </c>
      <c r="T79" s="28">
        <f t="shared" si="13"/>
        <v>3</v>
      </c>
      <c r="U79" s="26">
        <f t="shared" si="14"/>
        <v>3</v>
      </c>
      <c r="V79" s="26">
        <f t="shared" ref="V79:V142" si="15">V78+1</f>
        <v>66</v>
      </c>
      <c r="W79" s="22"/>
      <c r="X79" s="21">
        <f t="shared" si="10"/>
        <v>1</v>
      </c>
      <c r="Y79" s="21" t="e">
        <f>K79+L79+#REF!</f>
        <v>#REF!</v>
      </c>
    </row>
    <row r="80" spans="1:25" ht="24" x14ac:dyDescent="0.2">
      <c r="A80" s="24">
        <v>2544</v>
      </c>
      <c r="B80" s="88" t="s">
        <v>255</v>
      </c>
      <c r="C80" s="88" t="s">
        <v>15</v>
      </c>
      <c r="D80" s="25" t="s">
        <v>179</v>
      </c>
      <c r="E80" s="26">
        <v>16</v>
      </c>
      <c r="F80" s="27">
        <v>15</v>
      </c>
      <c r="G80" s="28">
        <v>0</v>
      </c>
      <c r="H80" s="26">
        <v>16</v>
      </c>
      <c r="I80" s="26">
        <v>0</v>
      </c>
      <c r="J80" s="26">
        <v>429</v>
      </c>
      <c r="K80" s="26">
        <v>16</v>
      </c>
      <c r="L80" s="26">
        <v>0</v>
      </c>
      <c r="M80" s="26">
        <v>0</v>
      </c>
      <c r="N80" s="26">
        <v>16</v>
      </c>
      <c r="O80" s="26">
        <v>0</v>
      </c>
      <c r="P80" s="26">
        <v>0</v>
      </c>
      <c r="Q80" s="26">
        <v>0</v>
      </c>
      <c r="R80" s="26">
        <f t="shared" si="12"/>
        <v>40</v>
      </c>
      <c r="S80" s="26">
        <f t="shared" si="11"/>
        <v>471.90000000000003</v>
      </c>
      <c r="T80" s="28">
        <f t="shared" si="13"/>
        <v>48</v>
      </c>
      <c r="U80" s="26">
        <f t="shared" si="14"/>
        <v>48</v>
      </c>
      <c r="V80" s="26">
        <f t="shared" si="15"/>
        <v>67</v>
      </c>
      <c r="W80" s="22"/>
      <c r="X80" s="21">
        <f t="shared" si="10"/>
        <v>16</v>
      </c>
      <c r="Y80" s="21" t="e">
        <f>K80+L80+#REF!</f>
        <v>#REF!</v>
      </c>
    </row>
    <row r="81" spans="1:25" ht="24" x14ac:dyDescent="0.2">
      <c r="A81" s="24">
        <v>2564</v>
      </c>
      <c r="B81" s="88" t="s">
        <v>256</v>
      </c>
      <c r="C81" s="88" t="s">
        <v>22</v>
      </c>
      <c r="D81" s="25" t="s">
        <v>174</v>
      </c>
      <c r="E81" s="26">
        <v>11</v>
      </c>
      <c r="F81" s="27">
        <v>2</v>
      </c>
      <c r="G81" s="28">
        <v>0</v>
      </c>
      <c r="H81" s="26">
        <v>2</v>
      </c>
      <c r="I81" s="26">
        <v>0</v>
      </c>
      <c r="J81" s="26">
        <v>48</v>
      </c>
      <c r="K81" s="26">
        <v>11</v>
      </c>
      <c r="L81" s="26">
        <v>0</v>
      </c>
      <c r="M81" s="26">
        <v>0</v>
      </c>
      <c r="N81" s="26">
        <v>11</v>
      </c>
      <c r="O81" s="26">
        <v>0</v>
      </c>
      <c r="P81" s="26">
        <v>0</v>
      </c>
      <c r="Q81" s="26">
        <v>0</v>
      </c>
      <c r="R81" s="26">
        <f t="shared" si="12"/>
        <v>27.5</v>
      </c>
      <c r="S81" s="26">
        <f t="shared" si="11"/>
        <v>52.800000000000004</v>
      </c>
      <c r="T81" s="28">
        <f t="shared" si="13"/>
        <v>33</v>
      </c>
      <c r="U81" s="26">
        <f t="shared" si="14"/>
        <v>33</v>
      </c>
      <c r="V81" s="26">
        <f t="shared" si="15"/>
        <v>68</v>
      </c>
      <c r="W81" s="22"/>
      <c r="X81" s="21">
        <f t="shared" si="10"/>
        <v>11</v>
      </c>
      <c r="Y81" s="21" t="e">
        <f>K81+L81+#REF!</f>
        <v>#REF!</v>
      </c>
    </row>
    <row r="82" spans="1:25" ht="24" x14ac:dyDescent="0.2">
      <c r="A82" s="24">
        <v>2597</v>
      </c>
      <c r="B82" s="88" t="s">
        <v>257</v>
      </c>
      <c r="C82" s="88" t="s">
        <v>92</v>
      </c>
      <c r="D82" s="25" t="s">
        <v>179</v>
      </c>
      <c r="E82" s="26">
        <v>4</v>
      </c>
      <c r="F82" s="27">
        <v>0</v>
      </c>
      <c r="G82" s="28">
        <v>0</v>
      </c>
      <c r="H82" s="26">
        <v>4</v>
      </c>
      <c r="I82" s="26">
        <v>0</v>
      </c>
      <c r="J82" s="26">
        <v>132</v>
      </c>
      <c r="K82" s="26">
        <v>0</v>
      </c>
      <c r="L82" s="26">
        <v>4</v>
      </c>
      <c r="M82" s="26">
        <v>0</v>
      </c>
      <c r="N82" s="26">
        <v>4</v>
      </c>
      <c r="O82" s="26">
        <v>0</v>
      </c>
      <c r="P82" s="26">
        <v>0</v>
      </c>
      <c r="Q82" s="26">
        <v>0</v>
      </c>
      <c r="R82" s="26">
        <f t="shared" si="12"/>
        <v>20</v>
      </c>
      <c r="S82" s="26">
        <f t="shared" si="11"/>
        <v>145.20000000000002</v>
      </c>
      <c r="T82" s="28">
        <f t="shared" si="13"/>
        <v>12</v>
      </c>
      <c r="U82" s="26">
        <f t="shared" si="14"/>
        <v>12</v>
      </c>
      <c r="V82" s="26">
        <f t="shared" si="15"/>
        <v>69</v>
      </c>
      <c r="W82" s="22"/>
      <c r="X82" s="21">
        <f t="shared" si="10"/>
        <v>4</v>
      </c>
      <c r="Y82" s="21" t="e">
        <f>K82+L82+#REF!</f>
        <v>#REF!</v>
      </c>
    </row>
    <row r="83" spans="1:25" x14ac:dyDescent="0.2">
      <c r="A83" s="24">
        <v>2666</v>
      </c>
      <c r="B83" s="88" t="s">
        <v>258</v>
      </c>
      <c r="C83" s="88" t="s">
        <v>175</v>
      </c>
      <c r="D83" s="25" t="s">
        <v>174</v>
      </c>
      <c r="E83" s="26">
        <v>3</v>
      </c>
      <c r="F83" s="27">
        <v>3</v>
      </c>
      <c r="G83" s="28">
        <v>0</v>
      </c>
      <c r="H83" s="26">
        <v>3</v>
      </c>
      <c r="I83" s="26">
        <v>0</v>
      </c>
      <c r="J83" s="26">
        <v>99</v>
      </c>
      <c r="K83" s="26">
        <v>3</v>
      </c>
      <c r="L83" s="26">
        <v>0</v>
      </c>
      <c r="M83" s="26">
        <v>0</v>
      </c>
      <c r="N83" s="26">
        <v>3</v>
      </c>
      <c r="O83" s="26">
        <v>0</v>
      </c>
      <c r="P83" s="26">
        <v>0</v>
      </c>
      <c r="Q83" s="26">
        <v>0</v>
      </c>
      <c r="R83" s="26">
        <f t="shared" si="12"/>
        <v>7.5</v>
      </c>
      <c r="S83" s="26">
        <f t="shared" si="11"/>
        <v>108.9</v>
      </c>
      <c r="T83" s="28">
        <f t="shared" si="13"/>
        <v>9</v>
      </c>
      <c r="U83" s="26">
        <f t="shared" si="14"/>
        <v>9</v>
      </c>
      <c r="V83" s="26">
        <f t="shared" si="15"/>
        <v>70</v>
      </c>
      <c r="W83" s="22"/>
      <c r="X83" s="21">
        <f t="shared" si="10"/>
        <v>3</v>
      </c>
      <c r="Y83" s="21" t="e">
        <f>K83+L83+#REF!</f>
        <v>#REF!</v>
      </c>
    </row>
    <row r="84" spans="1:25" x14ac:dyDescent="0.2">
      <c r="A84" s="24">
        <v>2819</v>
      </c>
      <c r="B84" s="88" t="s">
        <v>259</v>
      </c>
      <c r="C84" s="88" t="s">
        <v>245</v>
      </c>
      <c r="D84" s="25" t="s">
        <v>174</v>
      </c>
      <c r="E84" s="26">
        <v>2</v>
      </c>
      <c r="F84" s="27">
        <v>2</v>
      </c>
      <c r="G84" s="28">
        <v>0</v>
      </c>
      <c r="H84" s="26">
        <v>2</v>
      </c>
      <c r="I84" s="26">
        <v>0</v>
      </c>
      <c r="J84" s="26">
        <v>74</v>
      </c>
      <c r="K84" s="26">
        <v>2</v>
      </c>
      <c r="L84" s="26">
        <v>0</v>
      </c>
      <c r="M84" s="26">
        <v>0</v>
      </c>
      <c r="N84" s="26">
        <v>2</v>
      </c>
      <c r="O84" s="26">
        <v>0</v>
      </c>
      <c r="P84" s="26">
        <v>0</v>
      </c>
      <c r="Q84" s="26">
        <v>0</v>
      </c>
      <c r="R84" s="26">
        <f t="shared" si="12"/>
        <v>5</v>
      </c>
      <c r="S84" s="26">
        <f t="shared" si="11"/>
        <v>81.400000000000006</v>
      </c>
      <c r="T84" s="28">
        <f t="shared" si="13"/>
        <v>6</v>
      </c>
      <c r="U84" s="26">
        <f t="shared" si="14"/>
        <v>6</v>
      </c>
      <c r="V84" s="26">
        <f t="shared" si="15"/>
        <v>71</v>
      </c>
      <c r="W84" s="22"/>
      <c r="X84" s="21">
        <f t="shared" si="10"/>
        <v>2</v>
      </c>
      <c r="Y84" s="20" t="e">
        <f>K84+L84+#REF!</f>
        <v>#REF!</v>
      </c>
    </row>
    <row r="85" spans="1:25" x14ac:dyDescent="0.2">
      <c r="A85" s="24">
        <v>2820</v>
      </c>
      <c r="B85" s="88" t="s">
        <v>260</v>
      </c>
      <c r="C85" s="88" t="s">
        <v>245</v>
      </c>
      <c r="D85" s="25" t="s">
        <v>174</v>
      </c>
      <c r="E85" s="26">
        <v>5</v>
      </c>
      <c r="F85" s="27">
        <v>5</v>
      </c>
      <c r="G85" s="28">
        <v>0</v>
      </c>
      <c r="H85" s="26">
        <v>5</v>
      </c>
      <c r="I85" s="26">
        <v>0</v>
      </c>
      <c r="J85" s="26">
        <v>114</v>
      </c>
      <c r="K85" s="26">
        <v>5</v>
      </c>
      <c r="L85" s="26">
        <v>0</v>
      </c>
      <c r="M85" s="26">
        <v>0</v>
      </c>
      <c r="N85" s="26">
        <v>5</v>
      </c>
      <c r="O85" s="26">
        <v>0</v>
      </c>
      <c r="P85" s="26">
        <v>0</v>
      </c>
      <c r="Q85" s="26">
        <v>0</v>
      </c>
      <c r="R85" s="26">
        <f t="shared" si="12"/>
        <v>12.5</v>
      </c>
      <c r="S85" s="26">
        <f t="shared" si="11"/>
        <v>125.4</v>
      </c>
      <c r="T85" s="28">
        <f t="shared" si="13"/>
        <v>15</v>
      </c>
      <c r="U85" s="26">
        <f t="shared" si="14"/>
        <v>15</v>
      </c>
      <c r="V85" s="26">
        <f t="shared" si="15"/>
        <v>72</v>
      </c>
      <c r="W85" s="22"/>
      <c r="Y85" s="20"/>
    </row>
    <row r="86" spans="1:25" x14ac:dyDescent="0.2">
      <c r="A86" s="24">
        <v>2821</v>
      </c>
      <c r="B86" s="88" t="s">
        <v>261</v>
      </c>
      <c r="C86" s="88" t="s">
        <v>245</v>
      </c>
      <c r="D86" s="25" t="s">
        <v>174</v>
      </c>
      <c r="E86" s="26">
        <v>3</v>
      </c>
      <c r="F86" s="27">
        <v>3</v>
      </c>
      <c r="G86" s="28">
        <v>0</v>
      </c>
      <c r="H86" s="26">
        <v>3</v>
      </c>
      <c r="I86" s="26">
        <v>0</v>
      </c>
      <c r="J86" s="26">
        <v>96</v>
      </c>
      <c r="K86" s="26">
        <v>3</v>
      </c>
      <c r="L86" s="26">
        <v>0</v>
      </c>
      <c r="M86" s="26">
        <v>0</v>
      </c>
      <c r="N86" s="26">
        <v>3</v>
      </c>
      <c r="O86" s="26">
        <v>0</v>
      </c>
      <c r="P86" s="26">
        <v>0</v>
      </c>
      <c r="Q86" s="26">
        <v>0</v>
      </c>
      <c r="R86" s="26">
        <f t="shared" si="12"/>
        <v>7.5</v>
      </c>
      <c r="S86" s="26">
        <f t="shared" si="11"/>
        <v>105.60000000000001</v>
      </c>
      <c r="T86" s="28">
        <f t="shared" si="13"/>
        <v>9</v>
      </c>
      <c r="U86" s="26">
        <f t="shared" si="14"/>
        <v>9</v>
      </c>
      <c r="V86" s="26">
        <f t="shared" si="15"/>
        <v>73</v>
      </c>
      <c r="W86" s="22"/>
      <c r="X86" s="21">
        <f t="shared" ref="X86:X119" si="16">N86+O86+P86+Q86</f>
        <v>3</v>
      </c>
      <c r="Y86" s="20" t="e">
        <f>K86+L86+#REF!</f>
        <v>#REF!</v>
      </c>
    </row>
    <row r="87" spans="1:25" x14ac:dyDescent="0.2">
      <c r="A87" s="24">
        <v>2836</v>
      </c>
      <c r="B87" s="88" t="s">
        <v>262</v>
      </c>
      <c r="C87" s="88" t="s">
        <v>101</v>
      </c>
      <c r="D87" s="25" t="s">
        <v>174</v>
      </c>
      <c r="E87" s="26">
        <v>6</v>
      </c>
      <c r="F87" s="27">
        <v>6</v>
      </c>
      <c r="G87" s="28">
        <v>0</v>
      </c>
      <c r="H87" s="26">
        <v>6</v>
      </c>
      <c r="I87" s="26">
        <v>0</v>
      </c>
      <c r="J87" s="26">
        <v>170</v>
      </c>
      <c r="K87" s="26">
        <v>6</v>
      </c>
      <c r="L87" s="26">
        <v>0</v>
      </c>
      <c r="M87" s="26">
        <v>0</v>
      </c>
      <c r="N87" s="26">
        <v>6</v>
      </c>
      <c r="O87" s="26">
        <v>0</v>
      </c>
      <c r="P87" s="26">
        <v>0</v>
      </c>
      <c r="Q87" s="26">
        <v>0</v>
      </c>
      <c r="R87" s="26">
        <f t="shared" si="12"/>
        <v>15</v>
      </c>
      <c r="S87" s="26">
        <f t="shared" si="11"/>
        <v>187.00000000000003</v>
      </c>
      <c r="T87" s="28">
        <f t="shared" si="13"/>
        <v>18</v>
      </c>
      <c r="U87" s="26">
        <f t="shared" si="14"/>
        <v>18</v>
      </c>
      <c r="V87" s="26">
        <f t="shared" si="15"/>
        <v>74</v>
      </c>
      <c r="W87" s="22"/>
      <c r="X87" s="21">
        <f t="shared" si="16"/>
        <v>6</v>
      </c>
      <c r="Y87" s="21" t="e">
        <f>K87+L87+#REF!</f>
        <v>#REF!</v>
      </c>
    </row>
    <row r="88" spans="1:25" ht="24" x14ac:dyDescent="0.2">
      <c r="A88" s="24">
        <v>2852</v>
      </c>
      <c r="B88" s="88" t="s">
        <v>263</v>
      </c>
      <c r="C88" s="88" t="s">
        <v>98</v>
      </c>
      <c r="D88" s="25" t="s">
        <v>179</v>
      </c>
      <c r="E88" s="28">
        <v>24</v>
      </c>
      <c r="F88" s="44">
        <v>24</v>
      </c>
      <c r="G88" s="28">
        <v>0</v>
      </c>
      <c r="H88" s="26">
        <v>23</v>
      </c>
      <c r="I88" s="26">
        <v>0</v>
      </c>
      <c r="J88" s="26">
        <v>429</v>
      </c>
      <c r="K88" s="26">
        <v>0</v>
      </c>
      <c r="L88" s="26">
        <v>24</v>
      </c>
      <c r="M88" s="26">
        <v>0</v>
      </c>
      <c r="N88" s="26">
        <v>0</v>
      </c>
      <c r="O88" s="26">
        <v>24</v>
      </c>
      <c r="P88" s="26">
        <v>0</v>
      </c>
      <c r="Q88" s="26">
        <v>0</v>
      </c>
      <c r="R88" s="52">
        <f t="shared" si="12"/>
        <v>120</v>
      </c>
      <c r="S88" s="52">
        <f t="shared" si="11"/>
        <v>471.90000000000003</v>
      </c>
      <c r="T88" s="28">
        <f t="shared" si="13"/>
        <v>72</v>
      </c>
      <c r="U88" s="52">
        <f t="shared" si="14"/>
        <v>72</v>
      </c>
      <c r="V88" s="26">
        <f t="shared" si="15"/>
        <v>75</v>
      </c>
      <c r="W88" s="22"/>
      <c r="X88" s="21">
        <f t="shared" si="16"/>
        <v>24</v>
      </c>
      <c r="Y88" s="20" t="e">
        <f>K88+L88+#REF!</f>
        <v>#REF!</v>
      </c>
    </row>
    <row r="89" spans="1:25" x14ac:dyDescent="0.2">
      <c r="A89" s="24">
        <v>2864</v>
      </c>
      <c r="B89" s="88" t="s">
        <v>265</v>
      </c>
      <c r="C89" s="88" t="s">
        <v>264</v>
      </c>
      <c r="D89" s="25" t="s">
        <v>174</v>
      </c>
      <c r="E89" s="28">
        <v>2</v>
      </c>
      <c r="F89" s="44">
        <v>2</v>
      </c>
      <c r="G89" s="28">
        <v>0</v>
      </c>
      <c r="H89" s="26">
        <v>2</v>
      </c>
      <c r="I89" s="26">
        <v>0</v>
      </c>
      <c r="J89" s="26">
        <v>66</v>
      </c>
      <c r="K89" s="26">
        <v>2</v>
      </c>
      <c r="L89" s="26">
        <v>0</v>
      </c>
      <c r="M89" s="26">
        <v>0</v>
      </c>
      <c r="N89" s="26">
        <v>2</v>
      </c>
      <c r="O89" s="26">
        <v>0</v>
      </c>
      <c r="P89" s="26">
        <v>0</v>
      </c>
      <c r="Q89" s="26">
        <v>0</v>
      </c>
      <c r="R89" s="52">
        <f t="shared" si="12"/>
        <v>5</v>
      </c>
      <c r="S89" s="52">
        <f t="shared" si="11"/>
        <v>72.600000000000009</v>
      </c>
      <c r="T89" s="28">
        <f t="shared" si="13"/>
        <v>6</v>
      </c>
      <c r="U89" s="52">
        <f t="shared" si="14"/>
        <v>6</v>
      </c>
      <c r="V89" s="26">
        <f t="shared" si="15"/>
        <v>76</v>
      </c>
      <c r="W89" s="22"/>
      <c r="X89" s="21">
        <f t="shared" si="16"/>
        <v>2</v>
      </c>
      <c r="Y89" s="21" t="e">
        <f>K89+L89+#REF!</f>
        <v>#REF!</v>
      </c>
    </row>
    <row r="90" spans="1:25" ht="24" x14ac:dyDescent="0.2">
      <c r="A90" s="24">
        <v>2876</v>
      </c>
      <c r="B90" s="88" t="s">
        <v>610</v>
      </c>
      <c r="C90" s="88" t="s">
        <v>227</v>
      </c>
      <c r="D90" s="25" t="s">
        <v>179</v>
      </c>
      <c r="E90" s="26">
        <v>6</v>
      </c>
      <c r="F90" s="27">
        <v>0</v>
      </c>
      <c r="G90" s="28">
        <v>4</v>
      </c>
      <c r="H90" s="26">
        <v>5</v>
      </c>
      <c r="I90" s="26">
        <v>0</v>
      </c>
      <c r="J90" s="26">
        <v>227</v>
      </c>
      <c r="K90" s="26">
        <v>0</v>
      </c>
      <c r="L90" s="26">
        <v>0</v>
      </c>
      <c r="M90" s="26">
        <v>6</v>
      </c>
      <c r="N90" s="26">
        <v>0</v>
      </c>
      <c r="O90" s="26">
        <v>6</v>
      </c>
      <c r="P90" s="26">
        <v>0</v>
      </c>
      <c r="Q90" s="26">
        <v>0</v>
      </c>
      <c r="R90" s="26">
        <f t="shared" si="12"/>
        <v>36</v>
      </c>
      <c r="S90" s="26">
        <f t="shared" si="11"/>
        <v>249.70000000000002</v>
      </c>
      <c r="T90" s="28">
        <f t="shared" si="13"/>
        <v>18</v>
      </c>
      <c r="U90" s="26">
        <f t="shared" si="14"/>
        <v>18</v>
      </c>
      <c r="V90" s="26">
        <f t="shared" si="15"/>
        <v>77</v>
      </c>
      <c r="W90" s="22"/>
      <c r="X90" s="21">
        <f t="shared" si="16"/>
        <v>6</v>
      </c>
      <c r="Y90" s="21" t="e">
        <f>K90+L90+#REF!</f>
        <v>#REF!</v>
      </c>
    </row>
    <row r="91" spans="1:25" x14ac:dyDescent="0.2">
      <c r="A91" s="24">
        <v>2900</v>
      </c>
      <c r="B91" s="88" t="s">
        <v>634</v>
      </c>
      <c r="C91" s="88" t="s">
        <v>173</v>
      </c>
      <c r="D91" s="25" t="s">
        <v>174</v>
      </c>
      <c r="E91" s="26">
        <v>3</v>
      </c>
      <c r="F91" s="27">
        <v>3</v>
      </c>
      <c r="G91" s="28">
        <v>0</v>
      </c>
      <c r="H91" s="26">
        <v>3</v>
      </c>
      <c r="I91" s="26">
        <f>(F91*30)+(G91*30)</f>
        <v>90</v>
      </c>
      <c r="J91" s="26">
        <v>74</v>
      </c>
      <c r="K91" s="26">
        <v>3</v>
      </c>
      <c r="L91" s="26">
        <v>0</v>
      </c>
      <c r="M91" s="26">
        <v>0</v>
      </c>
      <c r="N91" s="26">
        <v>3</v>
      </c>
      <c r="O91" s="26">
        <v>0</v>
      </c>
      <c r="P91" s="26">
        <v>0</v>
      </c>
      <c r="Q91" s="26">
        <v>0</v>
      </c>
      <c r="R91" s="26">
        <f t="shared" si="12"/>
        <v>7.5</v>
      </c>
      <c r="S91" s="26">
        <f t="shared" si="11"/>
        <v>81.400000000000006</v>
      </c>
      <c r="T91" s="28">
        <f t="shared" si="13"/>
        <v>9</v>
      </c>
      <c r="U91" s="26">
        <f t="shared" si="14"/>
        <v>9</v>
      </c>
      <c r="V91" s="26">
        <f t="shared" si="15"/>
        <v>78</v>
      </c>
      <c r="W91" s="22"/>
      <c r="X91" s="21">
        <f t="shared" si="16"/>
        <v>3</v>
      </c>
    </row>
    <row r="92" spans="1:25" x14ac:dyDescent="0.2">
      <c r="A92" s="24">
        <v>2921</v>
      </c>
      <c r="B92" s="88" t="s">
        <v>266</v>
      </c>
      <c r="C92" s="88" t="s">
        <v>86</v>
      </c>
      <c r="D92" s="25" t="s">
        <v>174</v>
      </c>
      <c r="E92" s="26">
        <v>3</v>
      </c>
      <c r="F92" s="27">
        <v>3</v>
      </c>
      <c r="G92" s="28">
        <v>0</v>
      </c>
      <c r="H92" s="26">
        <v>3</v>
      </c>
      <c r="I92" s="26">
        <v>0</v>
      </c>
      <c r="J92" s="26">
        <v>103</v>
      </c>
      <c r="K92" s="26">
        <v>3</v>
      </c>
      <c r="L92" s="26">
        <v>0</v>
      </c>
      <c r="M92" s="26">
        <v>0</v>
      </c>
      <c r="N92" s="26">
        <v>3</v>
      </c>
      <c r="O92" s="26">
        <v>0</v>
      </c>
      <c r="P92" s="26">
        <v>0</v>
      </c>
      <c r="Q92" s="26">
        <v>0</v>
      </c>
      <c r="R92" s="26">
        <f t="shared" si="12"/>
        <v>7.5</v>
      </c>
      <c r="S92" s="26">
        <f t="shared" si="11"/>
        <v>113.30000000000001</v>
      </c>
      <c r="T92" s="28">
        <f t="shared" si="13"/>
        <v>9</v>
      </c>
      <c r="U92" s="26">
        <f t="shared" si="14"/>
        <v>9</v>
      </c>
      <c r="V92" s="26">
        <f t="shared" si="15"/>
        <v>79</v>
      </c>
      <c r="W92" s="22"/>
      <c r="X92" s="21">
        <f t="shared" si="16"/>
        <v>3</v>
      </c>
      <c r="Y92" s="20" t="e">
        <f>K92+L92+#REF!</f>
        <v>#REF!</v>
      </c>
    </row>
    <row r="93" spans="1:25" ht="24" x14ac:dyDescent="0.2">
      <c r="A93" s="24">
        <v>2935</v>
      </c>
      <c r="B93" s="88" t="s">
        <v>267</v>
      </c>
      <c r="C93" s="88" t="s">
        <v>49</v>
      </c>
      <c r="D93" s="25" t="s">
        <v>179</v>
      </c>
      <c r="E93" s="26">
        <v>1</v>
      </c>
      <c r="F93" s="27">
        <v>0</v>
      </c>
      <c r="G93" s="28">
        <v>0</v>
      </c>
      <c r="H93" s="26">
        <v>1</v>
      </c>
      <c r="I93" s="26">
        <v>0</v>
      </c>
      <c r="J93" s="26">
        <v>66</v>
      </c>
      <c r="K93" s="26">
        <v>1</v>
      </c>
      <c r="L93" s="26">
        <v>0</v>
      </c>
      <c r="M93" s="26">
        <v>0</v>
      </c>
      <c r="N93" s="26">
        <v>1</v>
      </c>
      <c r="O93" s="26">
        <v>0</v>
      </c>
      <c r="P93" s="26">
        <v>0</v>
      </c>
      <c r="Q93" s="26">
        <v>0</v>
      </c>
      <c r="R93" s="26">
        <f t="shared" si="12"/>
        <v>2.5</v>
      </c>
      <c r="S93" s="26">
        <f t="shared" si="11"/>
        <v>72.600000000000009</v>
      </c>
      <c r="T93" s="28">
        <f t="shared" si="13"/>
        <v>3</v>
      </c>
      <c r="U93" s="26">
        <f t="shared" si="14"/>
        <v>3</v>
      </c>
      <c r="V93" s="26">
        <f t="shared" si="15"/>
        <v>80</v>
      </c>
      <c r="W93" s="22"/>
      <c r="X93" s="21">
        <f t="shared" si="16"/>
        <v>1</v>
      </c>
      <c r="Y93" s="21" t="e">
        <f>K93+L93+#REF!</f>
        <v>#REF!</v>
      </c>
    </row>
    <row r="94" spans="1:25" x14ac:dyDescent="0.2">
      <c r="A94" s="24">
        <v>2982</v>
      </c>
      <c r="B94" s="88" t="s">
        <v>635</v>
      </c>
      <c r="C94" s="88" t="s">
        <v>49</v>
      </c>
      <c r="D94" s="24" t="s">
        <v>174</v>
      </c>
      <c r="E94" s="26">
        <v>3</v>
      </c>
      <c r="F94" s="27">
        <v>2</v>
      </c>
      <c r="G94" s="28">
        <v>0</v>
      </c>
      <c r="H94" s="28">
        <v>2</v>
      </c>
      <c r="I94" s="26">
        <v>0</v>
      </c>
      <c r="J94" s="26">
        <v>52</v>
      </c>
      <c r="K94" s="28">
        <v>2</v>
      </c>
      <c r="L94" s="28">
        <v>0</v>
      </c>
      <c r="M94" s="28">
        <v>0</v>
      </c>
      <c r="N94" s="28">
        <v>3</v>
      </c>
      <c r="O94" s="28">
        <v>0</v>
      </c>
      <c r="P94" s="28">
        <v>0</v>
      </c>
      <c r="Q94" s="28">
        <v>0</v>
      </c>
      <c r="R94" s="26">
        <f t="shared" si="12"/>
        <v>5</v>
      </c>
      <c r="S94" s="26">
        <f t="shared" si="11"/>
        <v>57.2</v>
      </c>
      <c r="T94" s="28">
        <f t="shared" si="13"/>
        <v>9</v>
      </c>
      <c r="U94" s="26">
        <f t="shared" si="14"/>
        <v>9</v>
      </c>
      <c r="V94" s="26">
        <f t="shared" si="15"/>
        <v>81</v>
      </c>
      <c r="W94" s="22"/>
      <c r="X94" s="21">
        <f t="shared" si="16"/>
        <v>3</v>
      </c>
      <c r="Y94" s="21" t="e">
        <f>K94+L94+#REF!</f>
        <v>#REF!</v>
      </c>
    </row>
    <row r="95" spans="1:25" ht="24" x14ac:dyDescent="0.2">
      <c r="A95" s="24">
        <v>2994</v>
      </c>
      <c r="B95" s="88" t="s">
        <v>268</v>
      </c>
      <c r="C95" s="88" t="s">
        <v>245</v>
      </c>
      <c r="D95" s="25" t="s">
        <v>174</v>
      </c>
      <c r="E95" s="50">
        <v>5</v>
      </c>
      <c r="F95" s="50">
        <v>0</v>
      </c>
      <c r="G95" s="50">
        <v>0</v>
      </c>
      <c r="H95" s="50">
        <v>7</v>
      </c>
      <c r="I95" s="50">
        <v>0</v>
      </c>
      <c r="J95" s="50">
        <v>117</v>
      </c>
      <c r="K95" s="50">
        <v>5</v>
      </c>
      <c r="L95" s="51">
        <v>0</v>
      </c>
      <c r="M95" s="51">
        <v>0</v>
      </c>
      <c r="N95" s="51">
        <v>5</v>
      </c>
      <c r="O95" s="51">
        <v>0</v>
      </c>
      <c r="P95" s="51">
        <v>0</v>
      </c>
      <c r="Q95" s="51">
        <v>0</v>
      </c>
      <c r="R95" s="50">
        <f t="shared" si="12"/>
        <v>12.5</v>
      </c>
      <c r="S95" s="50">
        <f t="shared" si="11"/>
        <v>128.70000000000002</v>
      </c>
      <c r="T95" s="50">
        <f t="shared" si="13"/>
        <v>15</v>
      </c>
      <c r="U95" s="50">
        <f t="shared" si="14"/>
        <v>15</v>
      </c>
      <c r="V95" s="26">
        <f t="shared" si="15"/>
        <v>82</v>
      </c>
      <c r="W95" s="22"/>
      <c r="X95" s="21">
        <f t="shared" si="16"/>
        <v>5</v>
      </c>
      <c r="Y95" s="20" t="e">
        <f>K95+L95+#REF!</f>
        <v>#REF!</v>
      </c>
    </row>
    <row r="96" spans="1:25" ht="15" x14ac:dyDescent="0.2">
      <c r="A96" s="47">
        <v>3067</v>
      </c>
      <c r="B96" s="88" t="s">
        <v>270</v>
      </c>
      <c r="C96" s="88" t="s">
        <v>269</v>
      </c>
      <c r="D96" s="29" t="s">
        <v>179</v>
      </c>
      <c r="E96" s="26">
        <v>4</v>
      </c>
      <c r="F96" s="27">
        <v>0</v>
      </c>
      <c r="G96" s="26">
        <v>0</v>
      </c>
      <c r="H96" s="26">
        <v>4</v>
      </c>
      <c r="I96" s="26">
        <v>0</v>
      </c>
      <c r="J96" s="26">
        <v>132</v>
      </c>
      <c r="K96" s="26">
        <v>0</v>
      </c>
      <c r="L96" s="26">
        <v>4</v>
      </c>
      <c r="M96" s="26">
        <v>0</v>
      </c>
      <c r="N96" s="26">
        <v>4</v>
      </c>
      <c r="O96" s="26">
        <v>0</v>
      </c>
      <c r="P96" s="26">
        <v>0</v>
      </c>
      <c r="Q96" s="26">
        <v>0</v>
      </c>
      <c r="R96" s="26">
        <f t="shared" si="12"/>
        <v>20</v>
      </c>
      <c r="S96" s="26">
        <f t="shared" si="11"/>
        <v>145.20000000000002</v>
      </c>
      <c r="T96" s="26">
        <f t="shared" si="13"/>
        <v>12</v>
      </c>
      <c r="U96" s="26">
        <f t="shared" si="14"/>
        <v>12</v>
      </c>
      <c r="V96" s="26">
        <f t="shared" si="15"/>
        <v>83</v>
      </c>
      <c r="W96" s="22"/>
      <c r="X96" s="21">
        <f t="shared" si="16"/>
        <v>4</v>
      </c>
      <c r="Y96" s="20" t="e">
        <f>K96+L96+#REF!</f>
        <v>#REF!</v>
      </c>
    </row>
    <row r="97" spans="1:25" ht="24" x14ac:dyDescent="0.2">
      <c r="A97" s="47">
        <v>3151</v>
      </c>
      <c r="B97" s="88" t="s">
        <v>271</v>
      </c>
      <c r="C97" s="88" t="s">
        <v>227</v>
      </c>
      <c r="D97" s="29" t="s">
        <v>179</v>
      </c>
      <c r="E97" s="26">
        <v>1</v>
      </c>
      <c r="F97" s="27">
        <v>0</v>
      </c>
      <c r="G97" s="26">
        <v>1</v>
      </c>
      <c r="H97" s="26">
        <v>1</v>
      </c>
      <c r="I97" s="26">
        <v>0</v>
      </c>
      <c r="J97" s="26">
        <v>35</v>
      </c>
      <c r="K97" s="26">
        <v>1</v>
      </c>
      <c r="L97" s="26">
        <v>0</v>
      </c>
      <c r="M97" s="26">
        <v>0</v>
      </c>
      <c r="N97" s="26">
        <v>1</v>
      </c>
      <c r="O97" s="26">
        <v>0</v>
      </c>
      <c r="P97" s="26">
        <v>0</v>
      </c>
      <c r="Q97" s="26">
        <v>0</v>
      </c>
      <c r="R97" s="26">
        <f t="shared" si="12"/>
        <v>2.5</v>
      </c>
      <c r="S97" s="26">
        <f t="shared" si="11"/>
        <v>38.5</v>
      </c>
      <c r="T97" s="26">
        <f t="shared" si="13"/>
        <v>3</v>
      </c>
      <c r="U97" s="26">
        <f t="shared" si="14"/>
        <v>3</v>
      </c>
      <c r="V97" s="26">
        <f t="shared" si="15"/>
        <v>84</v>
      </c>
      <c r="W97" s="22"/>
      <c r="X97" s="21">
        <f t="shared" si="16"/>
        <v>1</v>
      </c>
      <c r="Y97" s="21" t="e">
        <f>K97+L97+#REF!</f>
        <v>#REF!</v>
      </c>
    </row>
    <row r="98" spans="1:25" x14ac:dyDescent="0.2">
      <c r="A98" s="24">
        <v>3221</v>
      </c>
      <c r="B98" s="88" t="s">
        <v>272</v>
      </c>
      <c r="C98" s="88" t="s">
        <v>92</v>
      </c>
      <c r="D98" s="25" t="s">
        <v>179</v>
      </c>
      <c r="E98" s="26">
        <v>6</v>
      </c>
      <c r="F98" s="27">
        <v>5</v>
      </c>
      <c r="G98" s="28">
        <v>0</v>
      </c>
      <c r="H98" s="26">
        <v>5</v>
      </c>
      <c r="I98" s="26">
        <v>0</v>
      </c>
      <c r="J98" s="26">
        <v>170</v>
      </c>
      <c r="K98" s="26">
        <v>0</v>
      </c>
      <c r="L98" s="26">
        <v>6</v>
      </c>
      <c r="M98" s="26">
        <v>0</v>
      </c>
      <c r="N98" s="26">
        <v>0</v>
      </c>
      <c r="O98" s="26">
        <v>0</v>
      </c>
      <c r="P98" s="26">
        <v>6</v>
      </c>
      <c r="Q98" s="26">
        <v>0</v>
      </c>
      <c r="R98" s="26">
        <f t="shared" si="12"/>
        <v>30</v>
      </c>
      <c r="S98" s="26">
        <f t="shared" si="11"/>
        <v>187.00000000000003</v>
      </c>
      <c r="T98" s="28">
        <f t="shared" si="13"/>
        <v>18</v>
      </c>
      <c r="U98" s="26">
        <f t="shared" si="14"/>
        <v>18</v>
      </c>
      <c r="V98" s="26">
        <f t="shared" si="15"/>
        <v>85</v>
      </c>
      <c r="W98" s="22"/>
      <c r="X98" s="21">
        <f t="shared" si="16"/>
        <v>6</v>
      </c>
      <c r="Y98" s="21" t="e">
        <f>K98+L98+#REF!</f>
        <v>#REF!</v>
      </c>
    </row>
    <row r="99" spans="1:25" ht="24" x14ac:dyDescent="0.2">
      <c r="A99" s="24">
        <v>3304</v>
      </c>
      <c r="B99" s="88" t="s">
        <v>274</v>
      </c>
      <c r="C99" s="88" t="s">
        <v>98</v>
      </c>
      <c r="D99" s="25" t="s">
        <v>179</v>
      </c>
      <c r="E99" s="26">
        <v>8</v>
      </c>
      <c r="F99" s="27">
        <v>0</v>
      </c>
      <c r="G99" s="28">
        <v>0</v>
      </c>
      <c r="H99" s="26">
        <v>8</v>
      </c>
      <c r="I99" s="26">
        <v>0</v>
      </c>
      <c r="J99" s="26">
        <v>180</v>
      </c>
      <c r="K99" s="26">
        <v>8</v>
      </c>
      <c r="L99" s="26">
        <v>0</v>
      </c>
      <c r="M99" s="26">
        <v>0</v>
      </c>
      <c r="N99" s="26">
        <v>8</v>
      </c>
      <c r="O99" s="26">
        <v>0</v>
      </c>
      <c r="P99" s="26">
        <v>0</v>
      </c>
      <c r="Q99" s="26">
        <v>0</v>
      </c>
      <c r="R99" s="26">
        <f t="shared" si="12"/>
        <v>20</v>
      </c>
      <c r="S99" s="26">
        <f t="shared" si="11"/>
        <v>198.00000000000003</v>
      </c>
      <c r="T99" s="28">
        <f t="shared" si="13"/>
        <v>24</v>
      </c>
      <c r="U99" s="26">
        <f t="shared" si="14"/>
        <v>24</v>
      </c>
      <c r="V99" s="26">
        <f t="shared" si="15"/>
        <v>86</v>
      </c>
      <c r="W99" s="22"/>
      <c r="X99" s="21">
        <f t="shared" si="16"/>
        <v>8</v>
      </c>
      <c r="Y99" s="20" t="e">
        <f>K99+L99+#REF!</f>
        <v>#REF!</v>
      </c>
    </row>
    <row r="100" spans="1:25" ht="24" x14ac:dyDescent="0.2">
      <c r="A100" s="24">
        <v>3425</v>
      </c>
      <c r="B100" s="88" t="s">
        <v>275</v>
      </c>
      <c r="C100" s="88" t="s">
        <v>4</v>
      </c>
      <c r="D100" s="25" t="s">
        <v>174</v>
      </c>
      <c r="E100" s="26">
        <v>4</v>
      </c>
      <c r="F100" s="27">
        <v>4</v>
      </c>
      <c r="G100" s="28">
        <v>0</v>
      </c>
      <c r="H100" s="26">
        <v>4</v>
      </c>
      <c r="I100" s="26">
        <v>0</v>
      </c>
      <c r="J100" s="26">
        <v>83</v>
      </c>
      <c r="K100" s="26">
        <v>4</v>
      </c>
      <c r="L100" s="26">
        <v>0</v>
      </c>
      <c r="M100" s="26">
        <v>0</v>
      </c>
      <c r="N100" s="26">
        <v>4</v>
      </c>
      <c r="O100" s="26">
        <v>0</v>
      </c>
      <c r="P100" s="26">
        <v>0</v>
      </c>
      <c r="Q100" s="26">
        <v>0</v>
      </c>
      <c r="R100" s="26">
        <f t="shared" si="12"/>
        <v>10</v>
      </c>
      <c r="S100" s="26">
        <f t="shared" si="11"/>
        <v>91.300000000000011</v>
      </c>
      <c r="T100" s="28">
        <f t="shared" si="13"/>
        <v>12</v>
      </c>
      <c r="U100" s="26">
        <f t="shared" si="14"/>
        <v>12</v>
      </c>
      <c r="V100" s="26">
        <f t="shared" si="15"/>
        <v>87</v>
      </c>
      <c r="W100" s="22"/>
      <c r="X100" s="21">
        <f t="shared" si="16"/>
        <v>4</v>
      </c>
      <c r="Y100" s="20" t="e">
        <f>K100+L100+#REF!</f>
        <v>#REF!</v>
      </c>
    </row>
    <row r="101" spans="1:25" ht="24" x14ac:dyDescent="0.2">
      <c r="A101" s="24">
        <v>3448</v>
      </c>
      <c r="B101" s="88" t="s">
        <v>276</v>
      </c>
      <c r="C101" s="88" t="s">
        <v>19</v>
      </c>
      <c r="D101" s="25" t="s">
        <v>174</v>
      </c>
      <c r="E101" s="26">
        <v>6</v>
      </c>
      <c r="F101" s="27">
        <v>6</v>
      </c>
      <c r="G101" s="28">
        <v>0</v>
      </c>
      <c r="H101" s="26">
        <v>6</v>
      </c>
      <c r="I101" s="26">
        <v>0</v>
      </c>
      <c r="J101" s="26">
        <v>204</v>
      </c>
      <c r="K101" s="26">
        <v>6</v>
      </c>
      <c r="L101" s="26">
        <v>0</v>
      </c>
      <c r="M101" s="26">
        <v>0</v>
      </c>
      <c r="N101" s="26">
        <v>6</v>
      </c>
      <c r="O101" s="26">
        <v>0</v>
      </c>
      <c r="P101" s="26">
        <v>0</v>
      </c>
      <c r="Q101" s="26">
        <v>0</v>
      </c>
      <c r="R101" s="26">
        <f t="shared" si="12"/>
        <v>15</v>
      </c>
      <c r="S101" s="26">
        <f t="shared" si="11"/>
        <v>224.4</v>
      </c>
      <c r="T101" s="28">
        <f t="shared" si="13"/>
        <v>18</v>
      </c>
      <c r="U101" s="26">
        <f t="shared" si="14"/>
        <v>18</v>
      </c>
      <c r="V101" s="26">
        <f t="shared" si="15"/>
        <v>88</v>
      </c>
      <c r="W101" s="22"/>
      <c r="X101" s="21">
        <f t="shared" si="16"/>
        <v>6</v>
      </c>
      <c r="Y101" s="20" t="e">
        <f>K101+L101+#REF!</f>
        <v>#REF!</v>
      </c>
    </row>
    <row r="102" spans="1:25" ht="24" x14ac:dyDescent="0.2">
      <c r="A102" s="24">
        <v>3453</v>
      </c>
      <c r="B102" s="88" t="s">
        <v>277</v>
      </c>
      <c r="C102" s="88" t="s">
        <v>27</v>
      </c>
      <c r="D102" s="25" t="s">
        <v>174</v>
      </c>
      <c r="E102" s="26">
        <v>9</v>
      </c>
      <c r="F102" s="27">
        <v>6</v>
      </c>
      <c r="G102" s="28">
        <v>0</v>
      </c>
      <c r="H102" s="26">
        <v>7</v>
      </c>
      <c r="I102" s="26">
        <v>0</v>
      </c>
      <c r="J102" s="26">
        <v>244</v>
      </c>
      <c r="K102" s="26">
        <v>9</v>
      </c>
      <c r="L102" s="26">
        <v>0</v>
      </c>
      <c r="M102" s="26">
        <v>0</v>
      </c>
      <c r="N102" s="26">
        <v>9</v>
      </c>
      <c r="O102" s="26">
        <v>0</v>
      </c>
      <c r="P102" s="26">
        <v>0</v>
      </c>
      <c r="Q102" s="26">
        <v>0</v>
      </c>
      <c r="R102" s="26">
        <f t="shared" si="12"/>
        <v>22.5</v>
      </c>
      <c r="S102" s="26">
        <f t="shared" si="11"/>
        <v>268.40000000000003</v>
      </c>
      <c r="T102" s="28">
        <f t="shared" si="13"/>
        <v>27</v>
      </c>
      <c r="U102" s="26">
        <f t="shared" si="14"/>
        <v>27</v>
      </c>
      <c r="V102" s="26">
        <f t="shared" si="15"/>
        <v>89</v>
      </c>
      <c r="W102" s="22"/>
      <c r="X102" s="21">
        <f t="shared" si="16"/>
        <v>9</v>
      </c>
      <c r="Y102" s="20" t="e">
        <f>K102+L102+#REF!</f>
        <v>#REF!</v>
      </c>
    </row>
    <row r="103" spans="1:25" ht="24" x14ac:dyDescent="0.2">
      <c r="A103" s="24">
        <v>3470</v>
      </c>
      <c r="B103" s="88" t="s">
        <v>279</v>
      </c>
      <c r="C103" s="88" t="s">
        <v>278</v>
      </c>
      <c r="D103" s="25" t="s">
        <v>179</v>
      </c>
      <c r="E103" s="26">
        <v>5</v>
      </c>
      <c r="F103" s="27">
        <v>4</v>
      </c>
      <c r="G103" s="28">
        <v>0</v>
      </c>
      <c r="H103" s="26">
        <v>4</v>
      </c>
      <c r="I103" s="26">
        <v>0</v>
      </c>
      <c r="J103" s="26">
        <v>120</v>
      </c>
      <c r="K103" s="26">
        <v>5</v>
      </c>
      <c r="L103" s="26">
        <v>0</v>
      </c>
      <c r="M103" s="26">
        <v>0</v>
      </c>
      <c r="N103" s="26">
        <v>5</v>
      </c>
      <c r="O103" s="26">
        <v>0</v>
      </c>
      <c r="P103" s="26">
        <v>0</v>
      </c>
      <c r="Q103" s="26">
        <v>0</v>
      </c>
      <c r="R103" s="26">
        <f t="shared" si="12"/>
        <v>12.5</v>
      </c>
      <c r="S103" s="26">
        <f t="shared" si="11"/>
        <v>132</v>
      </c>
      <c r="T103" s="28">
        <f t="shared" si="13"/>
        <v>15</v>
      </c>
      <c r="U103" s="26">
        <f t="shared" si="14"/>
        <v>15</v>
      </c>
      <c r="V103" s="26">
        <f t="shared" si="15"/>
        <v>90</v>
      </c>
      <c r="W103" s="22"/>
      <c r="X103" s="21">
        <f t="shared" si="16"/>
        <v>5</v>
      </c>
      <c r="Y103" s="21" t="e">
        <f>K103+L103+#REF!</f>
        <v>#REF!</v>
      </c>
    </row>
    <row r="104" spans="1:25" ht="24" x14ac:dyDescent="0.2">
      <c r="A104" s="24">
        <v>3508</v>
      </c>
      <c r="B104" s="88" t="s">
        <v>280</v>
      </c>
      <c r="C104" s="88" t="s">
        <v>19</v>
      </c>
      <c r="D104" s="25" t="s">
        <v>174</v>
      </c>
      <c r="E104" s="26">
        <v>1</v>
      </c>
      <c r="F104" s="27">
        <v>1</v>
      </c>
      <c r="G104" s="28">
        <v>0</v>
      </c>
      <c r="H104" s="26">
        <v>1</v>
      </c>
      <c r="I104" s="26">
        <v>0</v>
      </c>
      <c r="J104" s="26">
        <f>(H104*30)</f>
        <v>30</v>
      </c>
      <c r="K104" s="26">
        <v>1</v>
      </c>
      <c r="L104" s="26">
        <v>0</v>
      </c>
      <c r="M104" s="26">
        <v>0</v>
      </c>
      <c r="N104" s="26">
        <v>1</v>
      </c>
      <c r="O104" s="26">
        <v>0</v>
      </c>
      <c r="P104" s="26">
        <v>0</v>
      </c>
      <c r="Q104" s="26">
        <v>0</v>
      </c>
      <c r="R104" s="26">
        <f t="shared" si="12"/>
        <v>2.5</v>
      </c>
      <c r="S104" s="26">
        <f t="shared" si="11"/>
        <v>33</v>
      </c>
      <c r="T104" s="28">
        <f t="shared" si="13"/>
        <v>3</v>
      </c>
      <c r="U104" s="26">
        <f t="shared" si="14"/>
        <v>3</v>
      </c>
      <c r="V104" s="26">
        <f t="shared" si="15"/>
        <v>91</v>
      </c>
      <c r="W104" s="22"/>
      <c r="X104" s="21">
        <f t="shared" si="16"/>
        <v>1</v>
      </c>
      <c r="Y104" s="21" t="e">
        <f>K104+L104+#REF!</f>
        <v>#REF!</v>
      </c>
    </row>
    <row r="105" spans="1:25" x14ac:dyDescent="0.2">
      <c r="A105" s="24">
        <v>3513</v>
      </c>
      <c r="B105" s="88" t="s">
        <v>281</v>
      </c>
      <c r="C105" s="88" t="s">
        <v>194</v>
      </c>
      <c r="D105" s="25" t="s">
        <v>174</v>
      </c>
      <c r="E105" s="26">
        <v>4</v>
      </c>
      <c r="F105" s="27">
        <v>4</v>
      </c>
      <c r="G105" s="28">
        <v>0</v>
      </c>
      <c r="H105" s="26">
        <v>4</v>
      </c>
      <c r="I105" s="26">
        <v>0</v>
      </c>
      <c r="J105" s="26">
        <v>135</v>
      </c>
      <c r="K105" s="26">
        <v>4</v>
      </c>
      <c r="L105" s="26">
        <v>0</v>
      </c>
      <c r="M105" s="26">
        <v>0</v>
      </c>
      <c r="N105" s="26">
        <v>4</v>
      </c>
      <c r="O105" s="26">
        <v>0</v>
      </c>
      <c r="P105" s="26">
        <v>0</v>
      </c>
      <c r="Q105" s="26">
        <v>0</v>
      </c>
      <c r="R105" s="26">
        <f t="shared" si="12"/>
        <v>10</v>
      </c>
      <c r="S105" s="26">
        <f t="shared" si="11"/>
        <v>148.5</v>
      </c>
      <c r="T105" s="28">
        <f t="shared" si="13"/>
        <v>12</v>
      </c>
      <c r="U105" s="26">
        <f t="shared" si="14"/>
        <v>12</v>
      </c>
      <c r="V105" s="26">
        <f t="shared" si="15"/>
        <v>92</v>
      </c>
      <c r="W105" s="22"/>
      <c r="X105" s="21">
        <f t="shared" si="16"/>
        <v>4</v>
      </c>
      <c r="Y105" s="20" t="e">
        <f>K105+L105+#REF!</f>
        <v>#REF!</v>
      </c>
    </row>
    <row r="106" spans="1:25" x14ac:dyDescent="0.2">
      <c r="A106" s="24">
        <v>3519</v>
      </c>
      <c r="B106" s="88" t="s">
        <v>283</v>
      </c>
      <c r="C106" s="88" t="s">
        <v>282</v>
      </c>
      <c r="D106" s="25" t="s">
        <v>179</v>
      </c>
      <c r="E106" s="26">
        <v>4</v>
      </c>
      <c r="F106" s="27">
        <v>1</v>
      </c>
      <c r="G106" s="28">
        <v>0</v>
      </c>
      <c r="H106" s="26">
        <v>4</v>
      </c>
      <c r="I106" s="26">
        <v>0</v>
      </c>
      <c r="J106" s="26">
        <v>126</v>
      </c>
      <c r="K106" s="26">
        <v>0</v>
      </c>
      <c r="L106" s="26">
        <v>4</v>
      </c>
      <c r="M106" s="26">
        <v>0</v>
      </c>
      <c r="N106" s="26">
        <v>4</v>
      </c>
      <c r="O106" s="26">
        <v>0</v>
      </c>
      <c r="P106" s="26">
        <v>0</v>
      </c>
      <c r="Q106" s="26">
        <v>0</v>
      </c>
      <c r="R106" s="26">
        <f t="shared" si="12"/>
        <v>20</v>
      </c>
      <c r="S106" s="26">
        <f t="shared" si="11"/>
        <v>138.60000000000002</v>
      </c>
      <c r="T106" s="28">
        <f t="shared" si="13"/>
        <v>12</v>
      </c>
      <c r="U106" s="26">
        <f t="shared" si="14"/>
        <v>12</v>
      </c>
      <c r="V106" s="26">
        <f t="shared" si="15"/>
        <v>93</v>
      </c>
      <c r="W106" s="22"/>
      <c r="X106" s="21">
        <f t="shared" si="16"/>
        <v>4</v>
      </c>
      <c r="Y106" s="21" t="e">
        <f>K106+L106+#REF!</f>
        <v>#REF!</v>
      </c>
    </row>
    <row r="107" spans="1:25" x14ac:dyDescent="0.2">
      <c r="A107" s="24">
        <v>3520</v>
      </c>
      <c r="B107" s="88" t="s">
        <v>284</v>
      </c>
      <c r="C107" s="88" t="s">
        <v>47</v>
      </c>
      <c r="D107" s="25" t="s">
        <v>179</v>
      </c>
      <c r="E107" s="26">
        <v>1</v>
      </c>
      <c r="F107" s="27">
        <v>1</v>
      </c>
      <c r="G107" s="28">
        <v>0</v>
      </c>
      <c r="H107" s="26">
        <v>1</v>
      </c>
      <c r="I107" s="26">
        <v>0</v>
      </c>
      <c r="J107" s="26">
        <v>32</v>
      </c>
      <c r="K107" s="26">
        <v>0</v>
      </c>
      <c r="L107" s="26">
        <v>1</v>
      </c>
      <c r="M107" s="26">
        <v>0</v>
      </c>
      <c r="N107" s="26">
        <v>1</v>
      </c>
      <c r="O107" s="26">
        <v>0</v>
      </c>
      <c r="P107" s="26">
        <v>0</v>
      </c>
      <c r="Q107" s="26">
        <v>0</v>
      </c>
      <c r="R107" s="26">
        <f t="shared" si="12"/>
        <v>5</v>
      </c>
      <c r="S107" s="26">
        <f t="shared" si="11"/>
        <v>35.200000000000003</v>
      </c>
      <c r="T107" s="28">
        <f t="shared" si="13"/>
        <v>3</v>
      </c>
      <c r="U107" s="26">
        <f t="shared" si="14"/>
        <v>3</v>
      </c>
      <c r="V107" s="26">
        <f t="shared" si="15"/>
        <v>94</v>
      </c>
      <c r="W107" s="22"/>
      <c r="X107" s="21">
        <f t="shared" si="16"/>
        <v>1</v>
      </c>
      <c r="Y107" s="21" t="e">
        <f>K107+L107+#REF!</f>
        <v>#REF!</v>
      </c>
    </row>
    <row r="108" spans="1:25" ht="24" x14ac:dyDescent="0.2">
      <c r="A108" s="24">
        <v>3536</v>
      </c>
      <c r="B108" s="88" t="s">
        <v>285</v>
      </c>
      <c r="C108" s="88" t="s">
        <v>22</v>
      </c>
      <c r="D108" s="25" t="s">
        <v>179</v>
      </c>
      <c r="E108" s="26">
        <v>25</v>
      </c>
      <c r="F108" s="27">
        <v>0</v>
      </c>
      <c r="G108" s="28">
        <v>0</v>
      </c>
      <c r="H108" s="26">
        <v>19</v>
      </c>
      <c r="I108" s="26">
        <v>0</v>
      </c>
      <c r="J108" s="26">
        <v>627</v>
      </c>
      <c r="K108" s="26">
        <v>0</v>
      </c>
      <c r="L108" s="26">
        <v>25</v>
      </c>
      <c r="M108" s="26">
        <v>0</v>
      </c>
      <c r="N108" s="26">
        <v>25</v>
      </c>
      <c r="O108" s="26">
        <v>0</v>
      </c>
      <c r="P108" s="26">
        <v>0</v>
      </c>
      <c r="Q108" s="26">
        <v>0</v>
      </c>
      <c r="R108" s="26">
        <f t="shared" si="12"/>
        <v>125</v>
      </c>
      <c r="S108" s="26">
        <f t="shared" si="11"/>
        <v>689.7</v>
      </c>
      <c r="T108" s="28">
        <f t="shared" si="13"/>
        <v>75</v>
      </c>
      <c r="U108" s="26">
        <f t="shared" si="14"/>
        <v>75</v>
      </c>
      <c r="V108" s="26">
        <f t="shared" si="15"/>
        <v>95</v>
      </c>
      <c r="W108" s="22"/>
      <c r="X108" s="21">
        <f t="shared" si="16"/>
        <v>25</v>
      </c>
      <c r="Y108" s="20" t="e">
        <f>K108+L108+#REF!</f>
        <v>#REF!</v>
      </c>
    </row>
    <row r="109" spans="1:25" ht="24" x14ac:dyDescent="0.2">
      <c r="A109" s="24">
        <v>3543</v>
      </c>
      <c r="B109" s="88" t="s">
        <v>286</v>
      </c>
      <c r="C109" s="88" t="s">
        <v>47</v>
      </c>
      <c r="D109" s="25" t="s">
        <v>179</v>
      </c>
      <c r="E109" s="26">
        <v>5</v>
      </c>
      <c r="F109" s="27">
        <v>5</v>
      </c>
      <c r="G109" s="28">
        <v>0</v>
      </c>
      <c r="H109" s="26">
        <v>5</v>
      </c>
      <c r="I109" s="26">
        <v>0</v>
      </c>
      <c r="J109" s="26">
        <f>(H109*30)</f>
        <v>150</v>
      </c>
      <c r="K109" s="26">
        <v>5</v>
      </c>
      <c r="L109" s="26">
        <v>0</v>
      </c>
      <c r="M109" s="26">
        <v>0</v>
      </c>
      <c r="N109" s="26">
        <v>5</v>
      </c>
      <c r="O109" s="26">
        <v>0</v>
      </c>
      <c r="P109" s="26">
        <v>0</v>
      </c>
      <c r="Q109" s="26">
        <v>0</v>
      </c>
      <c r="R109" s="26">
        <f t="shared" si="12"/>
        <v>12.5</v>
      </c>
      <c r="S109" s="26">
        <f t="shared" si="11"/>
        <v>165</v>
      </c>
      <c r="T109" s="28">
        <f t="shared" si="13"/>
        <v>15</v>
      </c>
      <c r="U109" s="26">
        <f t="shared" si="14"/>
        <v>15</v>
      </c>
      <c r="V109" s="26">
        <f t="shared" si="15"/>
        <v>96</v>
      </c>
      <c r="W109" s="22"/>
      <c r="X109" s="21">
        <f t="shared" si="16"/>
        <v>5</v>
      </c>
      <c r="Y109" s="20" t="e">
        <f>K109+L109+#REF!</f>
        <v>#REF!</v>
      </c>
    </row>
    <row r="110" spans="1:25" s="36" customFormat="1" ht="24" x14ac:dyDescent="0.2">
      <c r="A110" s="24">
        <v>3544</v>
      </c>
      <c r="B110" s="88" t="s">
        <v>287</v>
      </c>
      <c r="C110" s="88" t="s">
        <v>101</v>
      </c>
      <c r="D110" s="25" t="s">
        <v>174</v>
      </c>
      <c r="E110" s="26">
        <v>1</v>
      </c>
      <c r="F110" s="27">
        <v>1</v>
      </c>
      <c r="G110" s="28">
        <v>0</v>
      </c>
      <c r="H110" s="26">
        <v>1</v>
      </c>
      <c r="I110" s="26">
        <v>0</v>
      </c>
      <c r="J110" s="26">
        <v>33</v>
      </c>
      <c r="K110" s="26">
        <v>1</v>
      </c>
      <c r="L110" s="26">
        <v>0</v>
      </c>
      <c r="M110" s="26">
        <v>0</v>
      </c>
      <c r="N110" s="26">
        <v>1</v>
      </c>
      <c r="O110" s="26">
        <v>0</v>
      </c>
      <c r="P110" s="26">
        <v>0</v>
      </c>
      <c r="Q110" s="26">
        <v>0</v>
      </c>
      <c r="R110" s="26">
        <f t="shared" si="12"/>
        <v>2.5</v>
      </c>
      <c r="S110" s="26">
        <f t="shared" si="11"/>
        <v>36.300000000000004</v>
      </c>
      <c r="T110" s="28">
        <f t="shared" si="13"/>
        <v>3</v>
      </c>
      <c r="U110" s="26">
        <f t="shared" si="14"/>
        <v>3</v>
      </c>
      <c r="V110" s="26">
        <f t="shared" si="15"/>
        <v>97</v>
      </c>
      <c r="W110" s="53"/>
      <c r="X110" s="21">
        <f t="shared" si="16"/>
        <v>1</v>
      </c>
      <c r="Y110" s="20" t="e">
        <f>K110+L110+#REF!</f>
        <v>#REF!</v>
      </c>
    </row>
    <row r="111" spans="1:25" x14ac:dyDescent="0.2">
      <c r="A111" s="24">
        <v>3550</v>
      </c>
      <c r="B111" s="88" t="s">
        <v>288</v>
      </c>
      <c r="C111" s="88" t="s">
        <v>220</v>
      </c>
      <c r="D111" s="25" t="s">
        <v>174</v>
      </c>
      <c r="E111" s="26">
        <v>3</v>
      </c>
      <c r="F111" s="27">
        <v>3</v>
      </c>
      <c r="G111" s="28">
        <v>0</v>
      </c>
      <c r="H111" s="26">
        <v>3</v>
      </c>
      <c r="I111" s="26">
        <v>0</v>
      </c>
      <c r="J111" s="26">
        <v>99</v>
      </c>
      <c r="K111" s="26">
        <v>3</v>
      </c>
      <c r="L111" s="26">
        <v>0</v>
      </c>
      <c r="M111" s="26">
        <v>0</v>
      </c>
      <c r="N111" s="26">
        <v>3</v>
      </c>
      <c r="O111" s="26">
        <v>0</v>
      </c>
      <c r="P111" s="26">
        <v>0</v>
      </c>
      <c r="Q111" s="26">
        <v>0</v>
      </c>
      <c r="R111" s="26">
        <f t="shared" si="12"/>
        <v>7.5</v>
      </c>
      <c r="S111" s="26">
        <f t="shared" si="11"/>
        <v>108.9</v>
      </c>
      <c r="T111" s="28">
        <f t="shared" si="13"/>
        <v>9</v>
      </c>
      <c r="U111" s="26">
        <f t="shared" si="14"/>
        <v>9</v>
      </c>
      <c r="V111" s="26">
        <f t="shared" si="15"/>
        <v>98</v>
      </c>
      <c r="W111" s="22"/>
      <c r="X111" s="21">
        <f t="shared" si="16"/>
        <v>3</v>
      </c>
      <c r="Y111" s="21" t="e">
        <f>K111+L111+#REF!</f>
        <v>#REF!</v>
      </c>
    </row>
    <row r="112" spans="1:25" ht="24" x14ac:dyDescent="0.2">
      <c r="A112" s="24">
        <v>3557</v>
      </c>
      <c r="B112" s="88" t="s">
        <v>289</v>
      </c>
      <c r="C112" s="88" t="s">
        <v>227</v>
      </c>
      <c r="D112" s="25" t="s">
        <v>179</v>
      </c>
      <c r="E112" s="26">
        <v>7</v>
      </c>
      <c r="F112" s="27">
        <v>7</v>
      </c>
      <c r="G112" s="28">
        <v>0</v>
      </c>
      <c r="H112" s="26">
        <v>7</v>
      </c>
      <c r="I112" s="26">
        <v>0</v>
      </c>
      <c r="J112" s="26">
        <v>228</v>
      </c>
      <c r="K112" s="26">
        <v>7</v>
      </c>
      <c r="L112" s="26">
        <v>0</v>
      </c>
      <c r="M112" s="26">
        <v>0</v>
      </c>
      <c r="N112" s="26">
        <v>7</v>
      </c>
      <c r="O112" s="26">
        <v>0</v>
      </c>
      <c r="P112" s="26">
        <v>0</v>
      </c>
      <c r="Q112" s="26">
        <v>0</v>
      </c>
      <c r="R112" s="26">
        <f t="shared" si="12"/>
        <v>17.5</v>
      </c>
      <c r="S112" s="26">
        <f t="shared" si="11"/>
        <v>250.8</v>
      </c>
      <c r="T112" s="28">
        <f t="shared" si="13"/>
        <v>21</v>
      </c>
      <c r="U112" s="26">
        <f t="shared" si="14"/>
        <v>21</v>
      </c>
      <c r="V112" s="26">
        <f t="shared" si="15"/>
        <v>99</v>
      </c>
      <c r="W112" s="22"/>
      <c r="X112" s="21">
        <f t="shared" si="16"/>
        <v>7</v>
      </c>
      <c r="Y112" s="20" t="e">
        <f>K112+L112+#REF!</f>
        <v>#REF!</v>
      </c>
    </row>
    <row r="113" spans="1:25" ht="24" x14ac:dyDescent="0.2">
      <c r="A113" s="24">
        <v>3575</v>
      </c>
      <c r="B113" s="88" t="s">
        <v>290</v>
      </c>
      <c r="C113" s="89" t="s">
        <v>4</v>
      </c>
      <c r="D113" s="25" t="s">
        <v>174</v>
      </c>
      <c r="E113" s="26">
        <v>1</v>
      </c>
      <c r="F113" s="27">
        <v>1</v>
      </c>
      <c r="G113" s="28">
        <v>0</v>
      </c>
      <c r="H113" s="26">
        <v>1</v>
      </c>
      <c r="I113" s="26">
        <v>0</v>
      </c>
      <c r="J113" s="26">
        <v>23</v>
      </c>
      <c r="K113" s="26">
        <v>1</v>
      </c>
      <c r="L113" s="26">
        <v>0</v>
      </c>
      <c r="M113" s="26">
        <v>0</v>
      </c>
      <c r="N113" s="26">
        <v>1</v>
      </c>
      <c r="O113" s="26">
        <v>0</v>
      </c>
      <c r="P113" s="26">
        <v>0</v>
      </c>
      <c r="Q113" s="26">
        <v>0</v>
      </c>
      <c r="R113" s="26">
        <f t="shared" si="12"/>
        <v>2.5</v>
      </c>
      <c r="S113" s="26">
        <f t="shared" si="11"/>
        <v>25.3</v>
      </c>
      <c r="T113" s="28">
        <f t="shared" si="13"/>
        <v>3</v>
      </c>
      <c r="U113" s="26">
        <f t="shared" si="14"/>
        <v>3</v>
      </c>
      <c r="V113" s="26">
        <f t="shared" si="15"/>
        <v>100</v>
      </c>
      <c r="W113" s="22"/>
      <c r="X113" s="21">
        <f t="shared" si="16"/>
        <v>1</v>
      </c>
      <c r="Y113" s="21" t="e">
        <f>K113+L113+#REF!</f>
        <v>#REF!</v>
      </c>
    </row>
    <row r="114" spans="1:25" x14ac:dyDescent="0.2">
      <c r="A114" s="24">
        <v>3579</v>
      </c>
      <c r="B114" s="88" t="s">
        <v>291</v>
      </c>
      <c r="C114" s="88" t="s">
        <v>19</v>
      </c>
      <c r="D114" s="25" t="s">
        <v>174</v>
      </c>
      <c r="E114" s="26">
        <v>3</v>
      </c>
      <c r="F114" s="27">
        <v>3</v>
      </c>
      <c r="G114" s="28">
        <v>0</v>
      </c>
      <c r="H114" s="26">
        <v>3</v>
      </c>
      <c r="I114" s="26">
        <v>0</v>
      </c>
      <c r="J114" s="26">
        <v>100</v>
      </c>
      <c r="K114" s="26">
        <v>3</v>
      </c>
      <c r="L114" s="26">
        <v>0</v>
      </c>
      <c r="M114" s="26">
        <v>0</v>
      </c>
      <c r="N114" s="26">
        <v>3</v>
      </c>
      <c r="O114" s="26">
        <v>0</v>
      </c>
      <c r="P114" s="26">
        <v>0</v>
      </c>
      <c r="Q114" s="26">
        <v>0</v>
      </c>
      <c r="R114" s="26">
        <f t="shared" si="12"/>
        <v>7.5</v>
      </c>
      <c r="S114" s="26">
        <f t="shared" si="11"/>
        <v>110.00000000000001</v>
      </c>
      <c r="T114" s="28">
        <f t="shared" si="13"/>
        <v>9</v>
      </c>
      <c r="U114" s="26">
        <f t="shared" si="14"/>
        <v>9</v>
      </c>
      <c r="V114" s="26">
        <f t="shared" si="15"/>
        <v>101</v>
      </c>
      <c r="W114" s="22"/>
      <c r="X114" s="21">
        <f t="shared" si="16"/>
        <v>3</v>
      </c>
      <c r="Y114" s="21" t="e">
        <f>K114+L114+#REF!</f>
        <v>#REF!</v>
      </c>
    </row>
    <row r="115" spans="1:25" x14ac:dyDescent="0.2">
      <c r="A115" s="24">
        <v>3604</v>
      </c>
      <c r="B115" s="88" t="s">
        <v>292</v>
      </c>
      <c r="C115" s="88" t="s">
        <v>19</v>
      </c>
      <c r="D115" s="25" t="s">
        <v>174</v>
      </c>
      <c r="E115" s="26">
        <v>1</v>
      </c>
      <c r="F115" s="27">
        <v>1</v>
      </c>
      <c r="G115" s="28">
        <v>0</v>
      </c>
      <c r="H115" s="26">
        <v>1</v>
      </c>
      <c r="I115" s="26">
        <v>0</v>
      </c>
      <c r="J115" s="26">
        <v>33</v>
      </c>
      <c r="K115" s="26">
        <v>1</v>
      </c>
      <c r="L115" s="26">
        <v>0</v>
      </c>
      <c r="M115" s="26">
        <v>0</v>
      </c>
      <c r="N115" s="26">
        <v>1</v>
      </c>
      <c r="O115" s="26">
        <v>0</v>
      </c>
      <c r="P115" s="26">
        <v>0</v>
      </c>
      <c r="Q115" s="26">
        <v>0</v>
      </c>
      <c r="R115" s="26">
        <f t="shared" si="12"/>
        <v>2.5</v>
      </c>
      <c r="S115" s="26">
        <f t="shared" si="11"/>
        <v>36.300000000000004</v>
      </c>
      <c r="T115" s="28">
        <f t="shared" si="13"/>
        <v>3</v>
      </c>
      <c r="U115" s="26">
        <f t="shared" si="14"/>
        <v>3</v>
      </c>
      <c r="V115" s="26">
        <f t="shared" si="15"/>
        <v>102</v>
      </c>
      <c r="W115" s="22"/>
      <c r="X115" s="21">
        <f t="shared" si="16"/>
        <v>1</v>
      </c>
      <c r="Y115" s="21" t="e">
        <f>K115+L115+#REF!</f>
        <v>#REF!</v>
      </c>
    </row>
    <row r="116" spans="1:25" x14ac:dyDescent="0.2">
      <c r="A116" s="24">
        <v>3605</v>
      </c>
      <c r="B116" s="88" t="s">
        <v>293</v>
      </c>
      <c r="C116" s="88" t="s">
        <v>19</v>
      </c>
      <c r="D116" s="25" t="s">
        <v>179</v>
      </c>
      <c r="E116" s="26">
        <v>2</v>
      </c>
      <c r="F116" s="27">
        <v>2</v>
      </c>
      <c r="G116" s="28">
        <v>0</v>
      </c>
      <c r="H116" s="26">
        <v>2</v>
      </c>
      <c r="I116" s="26">
        <v>0</v>
      </c>
      <c r="J116" s="26">
        <v>95</v>
      </c>
      <c r="K116" s="26">
        <v>0</v>
      </c>
      <c r="L116" s="26">
        <v>2</v>
      </c>
      <c r="M116" s="26">
        <v>0</v>
      </c>
      <c r="N116" s="26">
        <v>0</v>
      </c>
      <c r="O116" s="26">
        <v>2</v>
      </c>
      <c r="P116" s="26">
        <v>0</v>
      </c>
      <c r="Q116" s="26">
        <v>0</v>
      </c>
      <c r="R116" s="26">
        <f t="shared" si="12"/>
        <v>10</v>
      </c>
      <c r="S116" s="26">
        <f t="shared" si="11"/>
        <v>104.50000000000001</v>
      </c>
      <c r="T116" s="28">
        <f t="shared" si="13"/>
        <v>6</v>
      </c>
      <c r="U116" s="26">
        <f t="shared" si="14"/>
        <v>6</v>
      </c>
      <c r="V116" s="26">
        <f t="shared" si="15"/>
        <v>103</v>
      </c>
      <c r="W116" s="22"/>
      <c r="X116" s="21">
        <f t="shared" si="16"/>
        <v>2</v>
      </c>
      <c r="Y116" s="20" t="e">
        <f>K116+L116+#REF!</f>
        <v>#REF!</v>
      </c>
    </row>
    <row r="117" spans="1:25" x14ac:dyDescent="0.2">
      <c r="A117" s="24">
        <v>3606</v>
      </c>
      <c r="B117" s="88" t="s">
        <v>294</v>
      </c>
      <c r="C117" s="88" t="s">
        <v>70</v>
      </c>
      <c r="D117" s="25" t="s">
        <v>179</v>
      </c>
      <c r="E117" s="26">
        <v>3</v>
      </c>
      <c r="F117" s="27">
        <v>3</v>
      </c>
      <c r="G117" s="28">
        <v>0</v>
      </c>
      <c r="H117" s="26">
        <v>3</v>
      </c>
      <c r="I117" s="26">
        <v>0</v>
      </c>
      <c r="J117" s="26">
        <v>95</v>
      </c>
      <c r="K117" s="26">
        <v>3</v>
      </c>
      <c r="L117" s="26">
        <v>0</v>
      </c>
      <c r="M117" s="26">
        <v>0</v>
      </c>
      <c r="N117" s="26">
        <v>3</v>
      </c>
      <c r="O117" s="26">
        <v>0</v>
      </c>
      <c r="P117" s="26">
        <v>0</v>
      </c>
      <c r="Q117" s="26">
        <v>0</v>
      </c>
      <c r="R117" s="26">
        <f t="shared" si="12"/>
        <v>7.5</v>
      </c>
      <c r="S117" s="26">
        <f t="shared" si="11"/>
        <v>104.50000000000001</v>
      </c>
      <c r="T117" s="28">
        <f t="shared" si="13"/>
        <v>9</v>
      </c>
      <c r="U117" s="26">
        <f t="shared" si="14"/>
        <v>9</v>
      </c>
      <c r="V117" s="26">
        <f t="shared" si="15"/>
        <v>104</v>
      </c>
      <c r="W117" s="22"/>
      <c r="X117" s="21">
        <f t="shared" si="16"/>
        <v>3</v>
      </c>
      <c r="Y117" s="20" t="e">
        <f>K117+L117+#REF!</f>
        <v>#REF!</v>
      </c>
    </row>
    <row r="118" spans="1:25" ht="24" x14ac:dyDescent="0.2">
      <c r="A118" s="24">
        <v>3608</v>
      </c>
      <c r="B118" s="88" t="s">
        <v>295</v>
      </c>
      <c r="C118" s="88" t="s">
        <v>19</v>
      </c>
      <c r="D118" s="25" t="s">
        <v>174</v>
      </c>
      <c r="E118" s="26">
        <v>2</v>
      </c>
      <c r="F118" s="27">
        <v>2</v>
      </c>
      <c r="G118" s="28">
        <v>0</v>
      </c>
      <c r="H118" s="26">
        <v>2</v>
      </c>
      <c r="I118" s="26">
        <v>0</v>
      </c>
      <c r="J118" s="26">
        <v>84</v>
      </c>
      <c r="K118" s="26">
        <v>2</v>
      </c>
      <c r="L118" s="26">
        <v>0</v>
      </c>
      <c r="M118" s="26">
        <v>0</v>
      </c>
      <c r="N118" s="26">
        <v>2</v>
      </c>
      <c r="O118" s="26">
        <v>0</v>
      </c>
      <c r="P118" s="26">
        <v>0</v>
      </c>
      <c r="Q118" s="26">
        <v>0</v>
      </c>
      <c r="R118" s="26">
        <f t="shared" si="12"/>
        <v>5</v>
      </c>
      <c r="S118" s="26">
        <f t="shared" si="11"/>
        <v>92.4</v>
      </c>
      <c r="T118" s="28">
        <f t="shared" si="13"/>
        <v>6</v>
      </c>
      <c r="U118" s="26">
        <f t="shared" si="14"/>
        <v>6</v>
      </c>
      <c r="V118" s="26">
        <f t="shared" si="15"/>
        <v>105</v>
      </c>
      <c r="W118" s="22"/>
      <c r="X118" s="21">
        <f t="shared" si="16"/>
        <v>2</v>
      </c>
      <c r="Y118" s="20" t="e">
        <f>K118+L118+#REF!</f>
        <v>#REF!</v>
      </c>
    </row>
    <row r="119" spans="1:25" x14ac:dyDescent="0.2">
      <c r="A119" s="24">
        <v>3609</v>
      </c>
      <c r="B119" s="88" t="s">
        <v>296</v>
      </c>
      <c r="C119" s="88" t="s">
        <v>19</v>
      </c>
      <c r="D119" s="25" t="s">
        <v>179</v>
      </c>
      <c r="E119" s="26">
        <v>1</v>
      </c>
      <c r="F119" s="27">
        <v>1</v>
      </c>
      <c r="G119" s="28">
        <v>0</v>
      </c>
      <c r="H119" s="26">
        <v>1</v>
      </c>
      <c r="I119" s="26">
        <v>0</v>
      </c>
      <c r="J119" s="26">
        <v>33</v>
      </c>
      <c r="K119" s="26">
        <v>1</v>
      </c>
      <c r="L119" s="26">
        <v>0</v>
      </c>
      <c r="M119" s="26">
        <v>0</v>
      </c>
      <c r="N119" s="26">
        <v>1</v>
      </c>
      <c r="O119" s="26">
        <v>0</v>
      </c>
      <c r="P119" s="26">
        <v>0</v>
      </c>
      <c r="Q119" s="26">
        <v>0</v>
      </c>
      <c r="R119" s="26">
        <f t="shared" si="12"/>
        <v>2.5</v>
      </c>
      <c r="S119" s="26">
        <f t="shared" si="11"/>
        <v>36.300000000000004</v>
      </c>
      <c r="T119" s="28">
        <f t="shared" si="13"/>
        <v>3</v>
      </c>
      <c r="U119" s="26">
        <f t="shared" si="14"/>
        <v>3</v>
      </c>
      <c r="V119" s="26">
        <f t="shared" si="15"/>
        <v>106</v>
      </c>
      <c r="W119" s="22"/>
      <c r="X119" s="21">
        <f t="shared" si="16"/>
        <v>1</v>
      </c>
      <c r="Y119" s="21" t="e">
        <f>K119+L119+#REF!</f>
        <v>#REF!</v>
      </c>
    </row>
    <row r="120" spans="1:25" x14ac:dyDescent="0.2">
      <c r="A120" s="24">
        <v>3619</v>
      </c>
      <c r="B120" s="88" t="s">
        <v>297</v>
      </c>
      <c r="C120" s="88" t="s">
        <v>19</v>
      </c>
      <c r="D120" s="25" t="s">
        <v>174</v>
      </c>
      <c r="E120" s="26">
        <v>3</v>
      </c>
      <c r="F120" s="27">
        <v>3</v>
      </c>
      <c r="G120" s="28">
        <v>0</v>
      </c>
      <c r="H120" s="26">
        <v>3</v>
      </c>
      <c r="I120" s="26">
        <v>0</v>
      </c>
      <c r="J120" s="26">
        <v>99</v>
      </c>
      <c r="K120" s="26">
        <v>3</v>
      </c>
      <c r="L120" s="26">
        <v>0</v>
      </c>
      <c r="M120" s="26">
        <v>0</v>
      </c>
      <c r="N120" s="26">
        <v>3</v>
      </c>
      <c r="O120" s="26">
        <v>0</v>
      </c>
      <c r="P120" s="26">
        <v>0</v>
      </c>
      <c r="Q120" s="26">
        <v>0</v>
      </c>
      <c r="R120" s="26">
        <f t="shared" si="12"/>
        <v>7.5</v>
      </c>
      <c r="S120" s="26">
        <f t="shared" si="11"/>
        <v>108.9</v>
      </c>
      <c r="T120" s="28">
        <f t="shared" si="13"/>
        <v>9</v>
      </c>
      <c r="U120" s="26">
        <f t="shared" si="14"/>
        <v>9</v>
      </c>
      <c r="V120" s="26">
        <f t="shared" si="15"/>
        <v>107</v>
      </c>
      <c r="W120" s="22"/>
    </row>
    <row r="121" spans="1:25" ht="24" x14ac:dyDescent="0.2">
      <c r="A121" s="24">
        <v>3642</v>
      </c>
      <c r="B121" s="88" t="s">
        <v>298</v>
      </c>
      <c r="C121" s="88" t="s">
        <v>227</v>
      </c>
      <c r="D121" s="25" t="s">
        <v>174</v>
      </c>
      <c r="E121" s="26">
        <v>6</v>
      </c>
      <c r="F121" s="27">
        <v>5</v>
      </c>
      <c r="G121" s="28">
        <v>0</v>
      </c>
      <c r="H121" s="26">
        <v>5</v>
      </c>
      <c r="I121" s="26">
        <v>0</v>
      </c>
      <c r="J121" s="26">
        <v>169</v>
      </c>
      <c r="K121" s="26">
        <v>6</v>
      </c>
      <c r="L121" s="26">
        <v>0</v>
      </c>
      <c r="M121" s="26">
        <v>0</v>
      </c>
      <c r="N121" s="26">
        <v>6</v>
      </c>
      <c r="O121" s="26">
        <v>0</v>
      </c>
      <c r="P121" s="26">
        <v>0</v>
      </c>
      <c r="Q121" s="26">
        <v>0</v>
      </c>
      <c r="R121" s="26">
        <f t="shared" si="12"/>
        <v>15</v>
      </c>
      <c r="S121" s="26">
        <f t="shared" si="11"/>
        <v>185.9</v>
      </c>
      <c r="T121" s="28">
        <f t="shared" si="13"/>
        <v>18</v>
      </c>
      <c r="U121" s="26">
        <f t="shared" si="14"/>
        <v>18</v>
      </c>
      <c r="V121" s="26">
        <f t="shared" si="15"/>
        <v>108</v>
      </c>
      <c r="W121" s="22"/>
      <c r="X121" s="21">
        <f t="shared" ref="X121:X144" si="17">N121+O121+P121+Q121</f>
        <v>6</v>
      </c>
      <c r="Y121" s="21" t="e">
        <f>K121+L121+#REF!</f>
        <v>#REF!</v>
      </c>
    </row>
    <row r="122" spans="1:25" x14ac:dyDescent="0.2">
      <c r="A122" s="24">
        <v>3655</v>
      </c>
      <c r="B122" s="88" t="s">
        <v>299</v>
      </c>
      <c r="C122" s="88" t="s">
        <v>49</v>
      </c>
      <c r="D122" s="25" t="s">
        <v>174</v>
      </c>
      <c r="E122" s="26">
        <v>5</v>
      </c>
      <c r="F122" s="27">
        <v>5</v>
      </c>
      <c r="G122" s="28">
        <v>0</v>
      </c>
      <c r="H122" s="26">
        <v>5</v>
      </c>
      <c r="I122" s="26">
        <v>0</v>
      </c>
      <c r="J122" s="26">
        <v>129</v>
      </c>
      <c r="K122" s="26">
        <v>5</v>
      </c>
      <c r="L122" s="26">
        <v>0</v>
      </c>
      <c r="M122" s="26">
        <v>0</v>
      </c>
      <c r="N122" s="26">
        <v>5</v>
      </c>
      <c r="O122" s="26">
        <v>0</v>
      </c>
      <c r="P122" s="26">
        <v>0</v>
      </c>
      <c r="Q122" s="26">
        <v>0</v>
      </c>
      <c r="R122" s="26">
        <f t="shared" si="12"/>
        <v>12.5</v>
      </c>
      <c r="S122" s="26">
        <f t="shared" si="11"/>
        <v>141.9</v>
      </c>
      <c r="T122" s="28">
        <f t="shared" si="13"/>
        <v>15</v>
      </c>
      <c r="U122" s="26">
        <f t="shared" si="14"/>
        <v>15</v>
      </c>
      <c r="V122" s="26">
        <f t="shared" si="15"/>
        <v>109</v>
      </c>
      <c r="W122" s="22"/>
      <c r="X122" s="21">
        <f t="shared" si="17"/>
        <v>5</v>
      </c>
      <c r="Y122" s="20" t="e">
        <f>K122+L122+#REF!</f>
        <v>#REF!</v>
      </c>
    </row>
    <row r="123" spans="1:25" x14ac:dyDescent="0.2">
      <c r="A123" s="24">
        <v>3666</v>
      </c>
      <c r="B123" s="88" t="s">
        <v>636</v>
      </c>
      <c r="C123" s="88" t="s">
        <v>19</v>
      </c>
      <c r="D123" s="25" t="s">
        <v>179</v>
      </c>
      <c r="E123" s="26">
        <v>2</v>
      </c>
      <c r="F123" s="27">
        <v>2</v>
      </c>
      <c r="G123" s="28">
        <v>0</v>
      </c>
      <c r="H123" s="26">
        <v>2</v>
      </c>
      <c r="I123" s="26">
        <v>0</v>
      </c>
      <c r="J123" s="26">
        <v>66</v>
      </c>
      <c r="K123" s="26">
        <v>2</v>
      </c>
      <c r="L123" s="26">
        <v>0</v>
      </c>
      <c r="M123" s="26">
        <v>0</v>
      </c>
      <c r="N123" s="26">
        <v>2</v>
      </c>
      <c r="O123" s="26">
        <v>0</v>
      </c>
      <c r="P123" s="26">
        <v>0</v>
      </c>
      <c r="Q123" s="26">
        <v>0</v>
      </c>
      <c r="R123" s="26">
        <f t="shared" si="12"/>
        <v>5</v>
      </c>
      <c r="S123" s="26">
        <f t="shared" si="11"/>
        <v>72.600000000000009</v>
      </c>
      <c r="T123" s="28">
        <f t="shared" si="13"/>
        <v>6</v>
      </c>
      <c r="U123" s="26">
        <f t="shared" si="14"/>
        <v>6</v>
      </c>
      <c r="V123" s="26">
        <f t="shared" si="15"/>
        <v>110</v>
      </c>
      <c r="W123" s="22"/>
      <c r="X123" s="21">
        <f t="shared" si="17"/>
        <v>2</v>
      </c>
      <c r="Y123" s="21" t="e">
        <f>K123+L123+#REF!</f>
        <v>#REF!</v>
      </c>
    </row>
    <row r="124" spans="1:25" ht="24" x14ac:dyDescent="0.2">
      <c r="A124" s="24">
        <v>3696</v>
      </c>
      <c r="B124" s="88" t="s">
        <v>300</v>
      </c>
      <c r="C124" s="88" t="s">
        <v>227</v>
      </c>
      <c r="D124" s="25" t="s">
        <v>179</v>
      </c>
      <c r="E124" s="50">
        <v>11</v>
      </c>
      <c r="F124" s="50">
        <v>0</v>
      </c>
      <c r="G124" s="50">
        <v>0</v>
      </c>
      <c r="H124" s="50">
        <v>8</v>
      </c>
      <c r="I124" s="26">
        <v>0</v>
      </c>
      <c r="J124" s="50">
        <v>235</v>
      </c>
      <c r="K124" s="50">
        <v>11</v>
      </c>
      <c r="L124" s="51">
        <v>0</v>
      </c>
      <c r="M124" s="51">
        <v>0</v>
      </c>
      <c r="N124" s="51">
        <v>11</v>
      </c>
      <c r="O124" s="51">
        <v>0</v>
      </c>
      <c r="P124" s="51">
        <v>0</v>
      </c>
      <c r="Q124" s="51">
        <v>0</v>
      </c>
      <c r="R124" s="50">
        <f t="shared" si="12"/>
        <v>27.5</v>
      </c>
      <c r="S124" s="50">
        <f t="shared" si="11"/>
        <v>258.5</v>
      </c>
      <c r="T124" s="50">
        <f t="shared" si="13"/>
        <v>33</v>
      </c>
      <c r="U124" s="50">
        <f t="shared" si="14"/>
        <v>33</v>
      </c>
      <c r="V124" s="26">
        <f t="shared" si="15"/>
        <v>111</v>
      </c>
      <c r="W124" s="22"/>
      <c r="X124" s="21">
        <f t="shared" si="17"/>
        <v>11</v>
      </c>
      <c r="Y124" s="20" t="e">
        <f>K124+L124+#REF!</f>
        <v>#REF!</v>
      </c>
    </row>
    <row r="125" spans="1:25" ht="24" x14ac:dyDescent="0.2">
      <c r="A125" s="24">
        <v>3702</v>
      </c>
      <c r="B125" s="88" t="s">
        <v>301</v>
      </c>
      <c r="C125" s="88" t="s">
        <v>47</v>
      </c>
      <c r="D125" s="25" t="s">
        <v>174</v>
      </c>
      <c r="E125" s="26">
        <v>1</v>
      </c>
      <c r="F125" s="27">
        <v>0</v>
      </c>
      <c r="G125" s="28">
        <v>0</v>
      </c>
      <c r="H125" s="26">
        <v>1</v>
      </c>
      <c r="I125" s="26">
        <v>0</v>
      </c>
      <c r="J125" s="26">
        <f>(H125*30)</f>
        <v>30</v>
      </c>
      <c r="K125" s="26">
        <v>1</v>
      </c>
      <c r="L125" s="26">
        <v>0</v>
      </c>
      <c r="M125" s="26">
        <v>0</v>
      </c>
      <c r="N125" s="26">
        <v>1</v>
      </c>
      <c r="O125" s="26">
        <v>0</v>
      </c>
      <c r="P125" s="26">
        <v>0</v>
      </c>
      <c r="Q125" s="26">
        <v>0</v>
      </c>
      <c r="R125" s="26">
        <f t="shared" si="12"/>
        <v>2.5</v>
      </c>
      <c r="S125" s="26">
        <f t="shared" si="11"/>
        <v>33</v>
      </c>
      <c r="T125" s="28">
        <f t="shared" si="13"/>
        <v>3</v>
      </c>
      <c r="U125" s="26">
        <f t="shared" si="14"/>
        <v>3</v>
      </c>
      <c r="V125" s="26">
        <f t="shared" si="15"/>
        <v>112</v>
      </c>
      <c r="W125" s="22"/>
      <c r="X125" s="21">
        <f t="shared" si="17"/>
        <v>1</v>
      </c>
      <c r="Y125" s="21" t="e">
        <f>K125+L125+#REF!</f>
        <v>#REF!</v>
      </c>
    </row>
    <row r="126" spans="1:25" ht="24" x14ac:dyDescent="0.2">
      <c r="A126" s="24">
        <v>3717</v>
      </c>
      <c r="B126" s="88" t="s">
        <v>302</v>
      </c>
      <c r="C126" s="88" t="s">
        <v>177</v>
      </c>
      <c r="D126" s="25" t="s">
        <v>174</v>
      </c>
      <c r="E126" s="26">
        <v>2</v>
      </c>
      <c r="F126" s="27">
        <v>1</v>
      </c>
      <c r="G126" s="28">
        <v>0</v>
      </c>
      <c r="H126" s="26">
        <v>2</v>
      </c>
      <c r="I126" s="26">
        <v>0</v>
      </c>
      <c r="J126" s="26">
        <v>66</v>
      </c>
      <c r="K126" s="26">
        <v>2</v>
      </c>
      <c r="L126" s="26">
        <v>0</v>
      </c>
      <c r="M126" s="26">
        <v>0</v>
      </c>
      <c r="N126" s="26">
        <v>2</v>
      </c>
      <c r="O126" s="26">
        <v>0</v>
      </c>
      <c r="P126" s="26">
        <v>0</v>
      </c>
      <c r="Q126" s="26">
        <v>0</v>
      </c>
      <c r="R126" s="26">
        <f t="shared" si="12"/>
        <v>5</v>
      </c>
      <c r="S126" s="26">
        <f t="shared" si="11"/>
        <v>72.600000000000009</v>
      </c>
      <c r="T126" s="28">
        <f t="shared" si="13"/>
        <v>6</v>
      </c>
      <c r="U126" s="26">
        <f t="shared" si="14"/>
        <v>6</v>
      </c>
      <c r="V126" s="26">
        <f t="shared" si="15"/>
        <v>113</v>
      </c>
      <c r="W126" s="22"/>
      <c r="X126" s="21">
        <f t="shared" si="17"/>
        <v>2</v>
      </c>
      <c r="Y126" s="20" t="e">
        <f>K126+L126+#REF!</f>
        <v>#REF!</v>
      </c>
    </row>
    <row r="127" spans="1:25" x14ac:dyDescent="0.2">
      <c r="A127" s="24">
        <v>3750</v>
      </c>
      <c r="B127" s="88" t="s">
        <v>303</v>
      </c>
      <c r="C127" s="88" t="s">
        <v>199</v>
      </c>
      <c r="D127" s="25" t="s">
        <v>174</v>
      </c>
      <c r="E127" s="26">
        <v>4</v>
      </c>
      <c r="F127" s="27">
        <v>4</v>
      </c>
      <c r="G127" s="28">
        <v>0</v>
      </c>
      <c r="H127" s="26">
        <v>4</v>
      </c>
      <c r="I127" s="26">
        <v>0</v>
      </c>
      <c r="J127" s="26">
        <v>144</v>
      </c>
      <c r="K127" s="26">
        <v>4</v>
      </c>
      <c r="L127" s="26">
        <v>0</v>
      </c>
      <c r="M127" s="26">
        <v>0</v>
      </c>
      <c r="N127" s="26">
        <v>4</v>
      </c>
      <c r="O127" s="26">
        <v>0</v>
      </c>
      <c r="P127" s="26">
        <v>0</v>
      </c>
      <c r="Q127" s="26">
        <v>0</v>
      </c>
      <c r="R127" s="26">
        <f t="shared" si="12"/>
        <v>10</v>
      </c>
      <c r="S127" s="26">
        <f t="shared" si="11"/>
        <v>158.4</v>
      </c>
      <c r="T127" s="28">
        <f t="shared" si="13"/>
        <v>12</v>
      </c>
      <c r="U127" s="26">
        <f t="shared" si="14"/>
        <v>12</v>
      </c>
      <c r="V127" s="26">
        <f t="shared" si="15"/>
        <v>114</v>
      </c>
      <c r="W127" s="22"/>
      <c r="X127" s="21">
        <f t="shared" si="17"/>
        <v>4</v>
      </c>
      <c r="Y127" s="20" t="e">
        <f>K127+L127+#REF!</f>
        <v>#REF!</v>
      </c>
    </row>
    <row r="128" spans="1:25" ht="24" x14ac:dyDescent="0.2">
      <c r="A128" s="24">
        <v>3786</v>
      </c>
      <c r="B128" s="88" t="s">
        <v>305</v>
      </c>
      <c r="C128" s="88" t="s">
        <v>304</v>
      </c>
      <c r="D128" s="25" t="s">
        <v>174</v>
      </c>
      <c r="E128" s="26">
        <v>5</v>
      </c>
      <c r="F128" s="27">
        <v>5</v>
      </c>
      <c r="G128" s="28">
        <v>0</v>
      </c>
      <c r="H128" s="26">
        <v>5</v>
      </c>
      <c r="I128" s="26">
        <v>0</v>
      </c>
      <c r="J128" s="26">
        <v>117</v>
      </c>
      <c r="K128" s="26">
        <v>5</v>
      </c>
      <c r="L128" s="26">
        <v>0</v>
      </c>
      <c r="M128" s="26">
        <v>0</v>
      </c>
      <c r="N128" s="26">
        <v>5</v>
      </c>
      <c r="O128" s="26">
        <v>0</v>
      </c>
      <c r="P128" s="26">
        <v>0</v>
      </c>
      <c r="Q128" s="26">
        <v>0</v>
      </c>
      <c r="R128" s="26">
        <f t="shared" si="12"/>
        <v>12.5</v>
      </c>
      <c r="S128" s="26">
        <f t="shared" si="11"/>
        <v>128.70000000000002</v>
      </c>
      <c r="T128" s="28">
        <f t="shared" si="13"/>
        <v>15</v>
      </c>
      <c r="U128" s="26">
        <f t="shared" si="14"/>
        <v>15</v>
      </c>
      <c r="V128" s="26">
        <f t="shared" si="15"/>
        <v>115</v>
      </c>
      <c r="W128" s="22"/>
      <c r="X128" s="21">
        <f t="shared" si="17"/>
        <v>5</v>
      </c>
      <c r="Y128" s="20" t="e">
        <f>K128+L128+#REF!</f>
        <v>#REF!</v>
      </c>
    </row>
    <row r="129" spans="1:25" ht="36" x14ac:dyDescent="0.2">
      <c r="A129" s="24">
        <v>3801</v>
      </c>
      <c r="B129" s="88" t="s">
        <v>306</v>
      </c>
      <c r="C129" s="88" t="s">
        <v>220</v>
      </c>
      <c r="D129" s="25" t="s">
        <v>174</v>
      </c>
      <c r="E129" s="26">
        <v>6</v>
      </c>
      <c r="F129" s="27">
        <v>6</v>
      </c>
      <c r="G129" s="28">
        <v>0</v>
      </c>
      <c r="H129" s="26">
        <v>6</v>
      </c>
      <c r="I129" s="26">
        <v>0</v>
      </c>
      <c r="J129" s="26">
        <v>198</v>
      </c>
      <c r="K129" s="26">
        <v>6</v>
      </c>
      <c r="L129" s="26">
        <v>0</v>
      </c>
      <c r="M129" s="26">
        <v>0</v>
      </c>
      <c r="N129" s="26">
        <v>6</v>
      </c>
      <c r="O129" s="26">
        <v>0</v>
      </c>
      <c r="P129" s="26">
        <v>0</v>
      </c>
      <c r="Q129" s="26">
        <v>0</v>
      </c>
      <c r="R129" s="26">
        <f t="shared" si="12"/>
        <v>15</v>
      </c>
      <c r="S129" s="26">
        <f t="shared" si="11"/>
        <v>217.8</v>
      </c>
      <c r="T129" s="28">
        <f t="shared" si="13"/>
        <v>18</v>
      </c>
      <c r="U129" s="26">
        <f t="shared" si="14"/>
        <v>18</v>
      </c>
      <c r="V129" s="26">
        <f t="shared" si="15"/>
        <v>116</v>
      </c>
      <c r="W129" s="22"/>
      <c r="X129" s="21">
        <f t="shared" si="17"/>
        <v>6</v>
      </c>
      <c r="Y129" s="21" t="e">
        <f>K129+L129+#REF!</f>
        <v>#REF!</v>
      </c>
    </row>
    <row r="130" spans="1:25" ht="24" x14ac:dyDescent="0.2">
      <c r="A130" s="24">
        <v>3806</v>
      </c>
      <c r="B130" s="88" t="s">
        <v>308</v>
      </c>
      <c r="C130" s="88" t="s">
        <v>307</v>
      </c>
      <c r="D130" s="25" t="s">
        <v>179</v>
      </c>
      <c r="E130" s="26">
        <v>24</v>
      </c>
      <c r="F130" s="27">
        <v>24</v>
      </c>
      <c r="G130" s="28">
        <v>0</v>
      </c>
      <c r="H130" s="26">
        <v>24</v>
      </c>
      <c r="I130" s="26">
        <v>0</v>
      </c>
      <c r="J130" s="26">
        <v>792</v>
      </c>
      <c r="K130" s="26">
        <v>0</v>
      </c>
      <c r="L130" s="26">
        <v>24</v>
      </c>
      <c r="M130" s="26">
        <v>0</v>
      </c>
      <c r="N130" s="26">
        <v>24</v>
      </c>
      <c r="O130" s="26">
        <v>0</v>
      </c>
      <c r="P130" s="26">
        <v>0</v>
      </c>
      <c r="Q130" s="26">
        <v>0</v>
      </c>
      <c r="R130" s="26">
        <f t="shared" si="12"/>
        <v>120</v>
      </c>
      <c r="S130" s="26">
        <f t="shared" si="11"/>
        <v>871.2</v>
      </c>
      <c r="T130" s="28">
        <f t="shared" si="13"/>
        <v>72</v>
      </c>
      <c r="U130" s="26">
        <f t="shared" si="14"/>
        <v>72</v>
      </c>
      <c r="V130" s="26">
        <f t="shared" si="15"/>
        <v>117</v>
      </c>
      <c r="W130" s="22"/>
      <c r="X130" s="21">
        <f t="shared" si="17"/>
        <v>24</v>
      </c>
      <c r="Y130" s="20" t="e">
        <f>K130+L130+#REF!</f>
        <v>#REF!</v>
      </c>
    </row>
    <row r="131" spans="1:25" x14ac:dyDescent="0.2">
      <c r="A131" s="24">
        <v>3807</v>
      </c>
      <c r="B131" s="88" t="s">
        <v>309</v>
      </c>
      <c r="C131" s="88" t="s">
        <v>98</v>
      </c>
      <c r="D131" s="25" t="s">
        <v>179</v>
      </c>
      <c r="E131" s="26">
        <v>17</v>
      </c>
      <c r="F131" s="27">
        <v>0</v>
      </c>
      <c r="G131" s="28">
        <v>0</v>
      </c>
      <c r="H131" s="26">
        <v>17</v>
      </c>
      <c r="I131" s="26">
        <v>0</v>
      </c>
      <c r="J131" s="26">
        <v>561</v>
      </c>
      <c r="K131" s="26">
        <v>0</v>
      </c>
      <c r="L131" s="26">
        <v>17</v>
      </c>
      <c r="M131" s="26">
        <v>0</v>
      </c>
      <c r="N131" s="26">
        <v>17</v>
      </c>
      <c r="O131" s="26">
        <v>0</v>
      </c>
      <c r="P131" s="26">
        <v>0</v>
      </c>
      <c r="Q131" s="26">
        <v>0</v>
      </c>
      <c r="R131" s="26">
        <f t="shared" si="12"/>
        <v>85</v>
      </c>
      <c r="S131" s="26">
        <f t="shared" si="11"/>
        <v>617.1</v>
      </c>
      <c r="T131" s="28">
        <f t="shared" si="13"/>
        <v>51</v>
      </c>
      <c r="U131" s="26">
        <f t="shared" si="14"/>
        <v>51</v>
      </c>
      <c r="V131" s="26">
        <f t="shared" si="15"/>
        <v>118</v>
      </c>
      <c r="W131" s="22"/>
      <c r="X131" s="21">
        <f t="shared" si="17"/>
        <v>17</v>
      </c>
      <c r="Y131" s="20" t="e">
        <f>K131+L131+#REF!</f>
        <v>#REF!</v>
      </c>
    </row>
    <row r="132" spans="1:25" ht="24" x14ac:dyDescent="0.2">
      <c r="A132" s="24">
        <v>3824</v>
      </c>
      <c r="B132" s="88" t="s">
        <v>310</v>
      </c>
      <c r="C132" s="88" t="s">
        <v>177</v>
      </c>
      <c r="D132" s="25" t="s">
        <v>179</v>
      </c>
      <c r="E132" s="26">
        <v>2</v>
      </c>
      <c r="F132" s="27">
        <v>2</v>
      </c>
      <c r="G132" s="28">
        <v>0</v>
      </c>
      <c r="H132" s="26">
        <v>2</v>
      </c>
      <c r="I132" s="26">
        <v>0</v>
      </c>
      <c r="J132" s="26">
        <v>68</v>
      </c>
      <c r="K132" s="26">
        <v>2</v>
      </c>
      <c r="L132" s="26">
        <v>0</v>
      </c>
      <c r="M132" s="26">
        <v>0</v>
      </c>
      <c r="N132" s="26">
        <v>2</v>
      </c>
      <c r="O132" s="26">
        <v>0</v>
      </c>
      <c r="P132" s="26">
        <v>0</v>
      </c>
      <c r="Q132" s="26">
        <v>0</v>
      </c>
      <c r="R132" s="26">
        <f t="shared" si="12"/>
        <v>5</v>
      </c>
      <c r="S132" s="26">
        <f t="shared" si="11"/>
        <v>74.800000000000011</v>
      </c>
      <c r="T132" s="28">
        <f t="shared" si="13"/>
        <v>6</v>
      </c>
      <c r="U132" s="26">
        <f t="shared" si="14"/>
        <v>6</v>
      </c>
      <c r="V132" s="26">
        <f t="shared" si="15"/>
        <v>119</v>
      </c>
      <c r="W132" s="22"/>
      <c r="X132" s="21">
        <f t="shared" si="17"/>
        <v>2</v>
      </c>
      <c r="Y132" s="20" t="e">
        <f>K132+L132+#REF!</f>
        <v>#REF!</v>
      </c>
    </row>
    <row r="133" spans="1:25" ht="24" x14ac:dyDescent="0.2">
      <c r="A133" s="24">
        <v>3872</v>
      </c>
      <c r="B133" s="88" t="s">
        <v>311</v>
      </c>
      <c r="C133" s="88" t="s">
        <v>47</v>
      </c>
      <c r="D133" s="25" t="s">
        <v>179</v>
      </c>
      <c r="E133" s="26">
        <v>12</v>
      </c>
      <c r="F133" s="27">
        <v>0</v>
      </c>
      <c r="G133" s="28">
        <v>0</v>
      </c>
      <c r="H133" s="26">
        <v>12</v>
      </c>
      <c r="I133" s="26">
        <v>0</v>
      </c>
      <c r="J133" s="26">
        <v>396</v>
      </c>
      <c r="K133" s="26">
        <v>12</v>
      </c>
      <c r="L133" s="26">
        <v>0</v>
      </c>
      <c r="M133" s="26">
        <v>0</v>
      </c>
      <c r="N133" s="26">
        <v>12</v>
      </c>
      <c r="O133" s="26">
        <v>0</v>
      </c>
      <c r="P133" s="26">
        <v>0</v>
      </c>
      <c r="Q133" s="26">
        <v>0</v>
      </c>
      <c r="R133" s="26">
        <f t="shared" si="12"/>
        <v>30</v>
      </c>
      <c r="S133" s="26">
        <f t="shared" si="11"/>
        <v>435.6</v>
      </c>
      <c r="T133" s="28">
        <f t="shared" si="13"/>
        <v>36</v>
      </c>
      <c r="U133" s="26">
        <f t="shared" si="14"/>
        <v>36</v>
      </c>
      <c r="V133" s="26">
        <f t="shared" si="15"/>
        <v>120</v>
      </c>
      <c r="W133" s="22"/>
      <c r="X133" s="21">
        <f t="shared" si="17"/>
        <v>12</v>
      </c>
      <c r="Y133" s="21" t="e">
        <f>K133+L133+#REF!</f>
        <v>#REF!</v>
      </c>
    </row>
    <row r="134" spans="1:25" ht="24" x14ac:dyDescent="0.2">
      <c r="A134" s="24">
        <v>3879</v>
      </c>
      <c r="B134" s="88" t="s">
        <v>312</v>
      </c>
      <c r="C134" s="88" t="s">
        <v>22</v>
      </c>
      <c r="D134" s="25" t="s">
        <v>179</v>
      </c>
      <c r="E134" s="26">
        <v>5</v>
      </c>
      <c r="F134" s="27">
        <v>5</v>
      </c>
      <c r="G134" s="28">
        <v>0</v>
      </c>
      <c r="H134" s="26">
        <v>5</v>
      </c>
      <c r="I134" s="26">
        <v>0</v>
      </c>
      <c r="J134" s="26">
        <v>165</v>
      </c>
      <c r="K134" s="26">
        <v>5</v>
      </c>
      <c r="L134" s="26">
        <v>0</v>
      </c>
      <c r="M134" s="26">
        <v>0</v>
      </c>
      <c r="N134" s="26">
        <v>5</v>
      </c>
      <c r="O134" s="26">
        <v>0</v>
      </c>
      <c r="P134" s="26">
        <v>0</v>
      </c>
      <c r="Q134" s="26">
        <v>0</v>
      </c>
      <c r="R134" s="26">
        <f t="shared" si="12"/>
        <v>12.5</v>
      </c>
      <c r="S134" s="26">
        <f t="shared" si="11"/>
        <v>181.50000000000003</v>
      </c>
      <c r="T134" s="28">
        <f t="shared" si="13"/>
        <v>15</v>
      </c>
      <c r="U134" s="26">
        <f t="shared" si="14"/>
        <v>15</v>
      </c>
      <c r="V134" s="26">
        <f t="shared" si="15"/>
        <v>121</v>
      </c>
      <c r="W134" s="22"/>
      <c r="X134" s="21">
        <f t="shared" si="17"/>
        <v>5</v>
      </c>
      <c r="Y134" s="20" t="e">
        <f>K134+L134+#REF!</f>
        <v>#REF!</v>
      </c>
    </row>
    <row r="135" spans="1:25" ht="24" x14ac:dyDescent="0.2">
      <c r="A135" s="24">
        <v>3891</v>
      </c>
      <c r="B135" s="88" t="s">
        <v>313</v>
      </c>
      <c r="C135" s="88" t="s">
        <v>92</v>
      </c>
      <c r="D135" s="25" t="s">
        <v>179</v>
      </c>
      <c r="E135" s="26">
        <v>3</v>
      </c>
      <c r="F135" s="27">
        <v>1</v>
      </c>
      <c r="G135" s="28">
        <v>0</v>
      </c>
      <c r="H135" s="26">
        <v>3</v>
      </c>
      <c r="I135" s="26">
        <v>0</v>
      </c>
      <c r="J135" s="26">
        <v>108</v>
      </c>
      <c r="K135" s="26">
        <v>0</v>
      </c>
      <c r="L135" s="26">
        <v>3</v>
      </c>
      <c r="M135" s="26">
        <v>0</v>
      </c>
      <c r="N135" s="26">
        <v>0</v>
      </c>
      <c r="O135" s="26">
        <v>0</v>
      </c>
      <c r="P135" s="26">
        <v>0</v>
      </c>
      <c r="Q135" s="26">
        <v>3</v>
      </c>
      <c r="R135" s="26">
        <f t="shared" si="12"/>
        <v>15</v>
      </c>
      <c r="S135" s="26">
        <f t="shared" si="11"/>
        <v>118.80000000000001</v>
      </c>
      <c r="T135" s="28">
        <f t="shared" si="13"/>
        <v>9</v>
      </c>
      <c r="U135" s="26">
        <f t="shared" si="14"/>
        <v>9</v>
      </c>
      <c r="V135" s="26">
        <f t="shared" si="15"/>
        <v>122</v>
      </c>
      <c r="W135" s="22"/>
      <c r="X135" s="21">
        <f t="shared" si="17"/>
        <v>3</v>
      </c>
      <c r="Y135" s="20" t="e">
        <f>K135+L135+#REF!</f>
        <v>#REF!</v>
      </c>
    </row>
    <row r="136" spans="1:25" x14ac:dyDescent="0.2">
      <c r="A136" s="24">
        <v>3914</v>
      </c>
      <c r="B136" s="88" t="s">
        <v>315</v>
      </c>
      <c r="C136" s="88" t="s">
        <v>314</v>
      </c>
      <c r="D136" s="25" t="s">
        <v>179</v>
      </c>
      <c r="E136" s="26">
        <v>9</v>
      </c>
      <c r="F136" s="27">
        <v>1</v>
      </c>
      <c r="G136" s="28">
        <v>0</v>
      </c>
      <c r="H136" s="26">
        <v>9</v>
      </c>
      <c r="I136" s="26">
        <v>0</v>
      </c>
      <c r="J136" s="26">
        <v>297</v>
      </c>
      <c r="K136" s="26">
        <v>0</v>
      </c>
      <c r="L136" s="26">
        <v>9</v>
      </c>
      <c r="M136" s="26">
        <v>0</v>
      </c>
      <c r="N136" s="26">
        <v>0</v>
      </c>
      <c r="O136" s="26">
        <v>0</v>
      </c>
      <c r="P136" s="26">
        <v>0</v>
      </c>
      <c r="Q136" s="26">
        <v>9</v>
      </c>
      <c r="R136" s="26">
        <f t="shared" si="12"/>
        <v>45</v>
      </c>
      <c r="S136" s="26">
        <f t="shared" si="11"/>
        <v>326.70000000000005</v>
      </c>
      <c r="T136" s="28">
        <f t="shared" si="13"/>
        <v>27</v>
      </c>
      <c r="U136" s="26">
        <f t="shared" si="14"/>
        <v>27</v>
      </c>
      <c r="V136" s="26">
        <f t="shared" si="15"/>
        <v>123</v>
      </c>
      <c r="W136" s="22"/>
      <c r="X136" s="21">
        <f t="shared" si="17"/>
        <v>9</v>
      </c>
      <c r="Y136" s="20" t="e">
        <f>K136+L136+#REF!</f>
        <v>#REF!</v>
      </c>
    </row>
    <row r="137" spans="1:25" ht="24" x14ac:dyDescent="0.2">
      <c r="A137" s="24">
        <v>3951</v>
      </c>
      <c r="B137" s="88" t="s">
        <v>316</v>
      </c>
      <c r="C137" s="88" t="s">
        <v>19</v>
      </c>
      <c r="D137" s="25" t="s">
        <v>174</v>
      </c>
      <c r="E137" s="26">
        <v>4</v>
      </c>
      <c r="F137" s="27">
        <v>3</v>
      </c>
      <c r="G137" s="28">
        <v>0</v>
      </c>
      <c r="H137" s="26">
        <v>3</v>
      </c>
      <c r="I137" s="26">
        <v>0</v>
      </c>
      <c r="J137" s="26">
        <f>(H137*30)</f>
        <v>90</v>
      </c>
      <c r="K137" s="26">
        <v>4</v>
      </c>
      <c r="L137" s="26">
        <v>0</v>
      </c>
      <c r="M137" s="26">
        <v>0</v>
      </c>
      <c r="N137" s="26">
        <v>4</v>
      </c>
      <c r="O137" s="26">
        <v>0</v>
      </c>
      <c r="P137" s="26">
        <v>0</v>
      </c>
      <c r="Q137" s="26">
        <v>0</v>
      </c>
      <c r="R137" s="26">
        <f t="shared" si="12"/>
        <v>10</v>
      </c>
      <c r="S137" s="26">
        <f t="shared" si="11"/>
        <v>99.000000000000014</v>
      </c>
      <c r="T137" s="28">
        <f t="shared" si="13"/>
        <v>12</v>
      </c>
      <c r="U137" s="26">
        <f t="shared" si="14"/>
        <v>12</v>
      </c>
      <c r="V137" s="26">
        <f t="shared" si="15"/>
        <v>124</v>
      </c>
      <c r="W137" s="22"/>
      <c r="X137" s="21">
        <f t="shared" si="17"/>
        <v>4</v>
      </c>
      <c r="Y137" s="20" t="e">
        <f>K137+L137+#REF!</f>
        <v>#REF!</v>
      </c>
    </row>
    <row r="138" spans="1:25" ht="24" x14ac:dyDescent="0.2">
      <c r="A138" s="47">
        <v>3964</v>
      </c>
      <c r="B138" s="88" t="s">
        <v>317</v>
      </c>
      <c r="C138" s="88" t="s">
        <v>98</v>
      </c>
      <c r="D138" s="25" t="s">
        <v>179</v>
      </c>
      <c r="E138" s="26">
        <v>24</v>
      </c>
      <c r="F138" s="27">
        <v>0</v>
      </c>
      <c r="G138" s="28">
        <v>7</v>
      </c>
      <c r="H138" s="26">
        <v>10</v>
      </c>
      <c r="I138" s="26">
        <v>0</v>
      </c>
      <c r="J138" s="26">
        <v>726</v>
      </c>
      <c r="K138" s="26">
        <v>0</v>
      </c>
      <c r="L138" s="26">
        <v>0</v>
      </c>
      <c r="M138" s="26">
        <v>24</v>
      </c>
      <c r="N138" s="26">
        <v>0</v>
      </c>
      <c r="O138" s="26">
        <v>0</v>
      </c>
      <c r="P138" s="26">
        <v>24</v>
      </c>
      <c r="Q138" s="26">
        <v>0</v>
      </c>
      <c r="R138" s="26">
        <f t="shared" si="12"/>
        <v>144</v>
      </c>
      <c r="S138" s="26">
        <f t="shared" si="11"/>
        <v>798.6</v>
      </c>
      <c r="T138" s="28">
        <f t="shared" si="13"/>
        <v>72</v>
      </c>
      <c r="U138" s="26">
        <f t="shared" si="14"/>
        <v>72</v>
      </c>
      <c r="V138" s="26">
        <f t="shared" si="15"/>
        <v>125</v>
      </c>
      <c r="W138" s="22"/>
      <c r="X138" s="21">
        <f t="shared" si="17"/>
        <v>24</v>
      </c>
      <c r="Y138" s="21" t="e">
        <f>K138+L138+#REF!</f>
        <v>#REF!</v>
      </c>
    </row>
    <row r="139" spans="1:25" ht="36" x14ac:dyDescent="0.2">
      <c r="A139" s="24">
        <v>3965</v>
      </c>
      <c r="B139" s="88" t="s">
        <v>318</v>
      </c>
      <c r="C139" s="88" t="s">
        <v>47</v>
      </c>
      <c r="D139" s="25" t="s">
        <v>179</v>
      </c>
      <c r="E139" s="26">
        <v>13</v>
      </c>
      <c r="F139" s="27">
        <v>7</v>
      </c>
      <c r="G139" s="28">
        <v>0</v>
      </c>
      <c r="H139" s="26">
        <v>13</v>
      </c>
      <c r="I139" s="26">
        <v>0</v>
      </c>
      <c r="J139" s="26">
        <v>429</v>
      </c>
      <c r="K139" s="26">
        <v>0</v>
      </c>
      <c r="L139" s="26">
        <v>13</v>
      </c>
      <c r="M139" s="26">
        <v>0</v>
      </c>
      <c r="N139" s="26">
        <v>13</v>
      </c>
      <c r="O139" s="26">
        <v>0</v>
      </c>
      <c r="P139" s="26">
        <v>0</v>
      </c>
      <c r="Q139" s="26">
        <v>0</v>
      </c>
      <c r="R139" s="26">
        <f t="shared" si="12"/>
        <v>65</v>
      </c>
      <c r="S139" s="26">
        <f t="shared" si="11"/>
        <v>471.90000000000003</v>
      </c>
      <c r="T139" s="28">
        <f t="shared" si="13"/>
        <v>39</v>
      </c>
      <c r="U139" s="26">
        <f t="shared" si="14"/>
        <v>39</v>
      </c>
      <c r="V139" s="26">
        <f t="shared" si="15"/>
        <v>126</v>
      </c>
      <c r="W139" s="22"/>
      <c r="X139" s="21">
        <f t="shared" si="17"/>
        <v>13</v>
      </c>
      <c r="Y139" s="20" t="e">
        <f>K139+L139+#REF!</f>
        <v>#REF!</v>
      </c>
    </row>
    <row r="140" spans="1:25" ht="24" x14ac:dyDescent="0.2">
      <c r="A140" s="24">
        <v>3967</v>
      </c>
      <c r="B140" s="88" t="s">
        <v>319</v>
      </c>
      <c r="C140" s="88" t="s">
        <v>47</v>
      </c>
      <c r="D140" s="25" t="s">
        <v>179</v>
      </c>
      <c r="E140" s="26">
        <v>10</v>
      </c>
      <c r="F140" s="27">
        <v>0</v>
      </c>
      <c r="G140" s="28">
        <v>0</v>
      </c>
      <c r="H140" s="26">
        <v>10</v>
      </c>
      <c r="I140" s="26">
        <v>0</v>
      </c>
      <c r="J140" s="26">
        <v>330</v>
      </c>
      <c r="K140" s="26">
        <v>0</v>
      </c>
      <c r="L140" s="26">
        <v>10</v>
      </c>
      <c r="M140" s="26">
        <v>0</v>
      </c>
      <c r="N140" s="26">
        <v>10</v>
      </c>
      <c r="O140" s="26">
        <v>0</v>
      </c>
      <c r="P140" s="26">
        <v>0</v>
      </c>
      <c r="Q140" s="26">
        <v>0</v>
      </c>
      <c r="R140" s="26">
        <f t="shared" si="12"/>
        <v>50</v>
      </c>
      <c r="S140" s="26">
        <f t="shared" ref="S140:S201" si="18">(J140*1.1)</f>
        <v>363.00000000000006</v>
      </c>
      <c r="T140" s="28">
        <f t="shared" si="13"/>
        <v>30</v>
      </c>
      <c r="U140" s="26">
        <f t="shared" si="14"/>
        <v>30</v>
      </c>
      <c r="V140" s="26">
        <f t="shared" si="15"/>
        <v>127</v>
      </c>
      <c r="W140" s="22"/>
      <c r="X140" s="21">
        <f t="shared" si="17"/>
        <v>10</v>
      </c>
      <c r="Y140" s="20" t="e">
        <f>K140+L140+#REF!</f>
        <v>#REF!</v>
      </c>
    </row>
    <row r="141" spans="1:25" ht="24" x14ac:dyDescent="0.2">
      <c r="A141" s="24">
        <v>3983</v>
      </c>
      <c r="B141" s="88" t="s">
        <v>321</v>
      </c>
      <c r="C141" s="88" t="s">
        <v>320</v>
      </c>
      <c r="D141" s="25" t="s">
        <v>174</v>
      </c>
      <c r="E141" s="26">
        <v>3</v>
      </c>
      <c r="F141" s="27">
        <v>3</v>
      </c>
      <c r="G141" s="28">
        <v>0</v>
      </c>
      <c r="H141" s="26">
        <v>3</v>
      </c>
      <c r="I141" s="26">
        <v>0</v>
      </c>
      <c r="J141" s="26">
        <v>33</v>
      </c>
      <c r="K141" s="26">
        <v>3</v>
      </c>
      <c r="L141" s="26">
        <v>0</v>
      </c>
      <c r="M141" s="26">
        <v>0</v>
      </c>
      <c r="N141" s="26">
        <v>3</v>
      </c>
      <c r="O141" s="26">
        <v>0</v>
      </c>
      <c r="P141" s="26">
        <v>0</v>
      </c>
      <c r="Q141" s="26">
        <v>0</v>
      </c>
      <c r="R141" s="26">
        <f t="shared" si="12"/>
        <v>7.5</v>
      </c>
      <c r="S141" s="26">
        <f t="shared" si="18"/>
        <v>36.300000000000004</v>
      </c>
      <c r="T141" s="28">
        <f t="shared" si="13"/>
        <v>9</v>
      </c>
      <c r="U141" s="26">
        <f t="shared" si="14"/>
        <v>9</v>
      </c>
      <c r="V141" s="26">
        <f t="shared" si="15"/>
        <v>128</v>
      </c>
      <c r="W141" s="22"/>
      <c r="X141" s="21">
        <f t="shared" si="17"/>
        <v>3</v>
      </c>
      <c r="Y141" s="20" t="e">
        <f>K141+L141+#REF!</f>
        <v>#REF!</v>
      </c>
    </row>
    <row r="142" spans="1:25" x14ac:dyDescent="0.2">
      <c r="A142" s="24">
        <v>4016</v>
      </c>
      <c r="B142" s="88" t="s">
        <v>322</v>
      </c>
      <c r="C142" s="88" t="s">
        <v>49</v>
      </c>
      <c r="D142" s="25" t="s">
        <v>179</v>
      </c>
      <c r="E142" s="26">
        <v>1</v>
      </c>
      <c r="F142" s="27">
        <v>1</v>
      </c>
      <c r="G142" s="28">
        <v>0</v>
      </c>
      <c r="H142" s="26">
        <v>1</v>
      </c>
      <c r="I142" s="26">
        <v>0</v>
      </c>
      <c r="J142" s="26">
        <v>33</v>
      </c>
      <c r="K142" s="26">
        <v>1</v>
      </c>
      <c r="L142" s="26">
        <v>0</v>
      </c>
      <c r="M142" s="26">
        <v>0</v>
      </c>
      <c r="N142" s="26">
        <v>1</v>
      </c>
      <c r="O142" s="26">
        <v>0</v>
      </c>
      <c r="P142" s="26">
        <v>0</v>
      </c>
      <c r="Q142" s="26">
        <v>0</v>
      </c>
      <c r="R142" s="26">
        <f t="shared" ref="R142:R205" si="19">(K142*2.5)+(L142*5)+(M142*6)</f>
        <v>2.5</v>
      </c>
      <c r="S142" s="26">
        <f t="shared" si="18"/>
        <v>36.300000000000004</v>
      </c>
      <c r="T142" s="28">
        <f t="shared" ref="T142:T205" si="20">E142*3</f>
        <v>3</v>
      </c>
      <c r="U142" s="26">
        <f t="shared" ref="U142:U205" si="21">(E142*3)</f>
        <v>3</v>
      </c>
      <c r="V142" s="26">
        <f t="shared" si="15"/>
        <v>129</v>
      </c>
      <c r="W142" s="22"/>
      <c r="X142" s="21">
        <f t="shared" si="17"/>
        <v>1</v>
      </c>
      <c r="Y142" s="20" t="e">
        <f>K142+L142+#REF!</f>
        <v>#REF!</v>
      </c>
    </row>
    <row r="143" spans="1:25" ht="24" x14ac:dyDescent="0.2">
      <c r="A143" s="24">
        <v>4017</v>
      </c>
      <c r="B143" s="88" t="s">
        <v>324</v>
      </c>
      <c r="C143" s="88" t="s">
        <v>49</v>
      </c>
      <c r="D143" s="25" t="s">
        <v>179</v>
      </c>
      <c r="E143" s="26">
        <v>4</v>
      </c>
      <c r="F143" s="27">
        <v>4</v>
      </c>
      <c r="G143" s="28">
        <v>0</v>
      </c>
      <c r="H143" s="26">
        <v>4</v>
      </c>
      <c r="I143" s="26">
        <v>0</v>
      </c>
      <c r="J143" s="26">
        <v>132</v>
      </c>
      <c r="K143" s="26">
        <v>4</v>
      </c>
      <c r="L143" s="26">
        <v>0</v>
      </c>
      <c r="M143" s="26">
        <v>0</v>
      </c>
      <c r="N143" s="26">
        <v>4</v>
      </c>
      <c r="O143" s="26" t="s">
        <v>323</v>
      </c>
      <c r="P143" s="26">
        <v>0</v>
      </c>
      <c r="Q143" s="26">
        <v>0</v>
      </c>
      <c r="R143" s="26">
        <f t="shared" si="19"/>
        <v>10</v>
      </c>
      <c r="S143" s="26">
        <f t="shared" si="18"/>
        <v>145.20000000000002</v>
      </c>
      <c r="T143" s="28">
        <f t="shared" si="20"/>
        <v>12</v>
      </c>
      <c r="U143" s="26">
        <f t="shared" si="21"/>
        <v>12</v>
      </c>
      <c r="V143" s="26">
        <f t="shared" ref="V143:V206" si="22">V142+1</f>
        <v>130</v>
      </c>
      <c r="W143" s="22"/>
      <c r="X143" s="21" t="e">
        <f t="shared" si="17"/>
        <v>#VALUE!</v>
      </c>
      <c r="Y143" s="20" t="e">
        <f>K143+L143+#REF!</f>
        <v>#REF!</v>
      </c>
    </row>
    <row r="144" spans="1:25" x14ac:dyDescent="0.2">
      <c r="A144" s="24">
        <v>4018</v>
      </c>
      <c r="B144" s="88" t="s">
        <v>325</v>
      </c>
      <c r="C144" s="88" t="s">
        <v>49</v>
      </c>
      <c r="D144" s="25" t="s">
        <v>179</v>
      </c>
      <c r="E144" s="26">
        <v>1</v>
      </c>
      <c r="F144" s="27">
        <v>0</v>
      </c>
      <c r="G144" s="28">
        <v>0</v>
      </c>
      <c r="H144" s="26">
        <v>1</v>
      </c>
      <c r="I144" s="26">
        <v>0</v>
      </c>
      <c r="J144" s="26">
        <v>33</v>
      </c>
      <c r="K144" s="26">
        <v>1</v>
      </c>
      <c r="L144" s="26">
        <v>0</v>
      </c>
      <c r="M144" s="26">
        <v>0</v>
      </c>
      <c r="N144" s="26">
        <v>1</v>
      </c>
      <c r="O144" s="26">
        <v>0</v>
      </c>
      <c r="P144" s="26">
        <v>0</v>
      </c>
      <c r="Q144" s="26">
        <v>0</v>
      </c>
      <c r="R144" s="26">
        <f t="shared" si="19"/>
        <v>2.5</v>
      </c>
      <c r="S144" s="26">
        <f t="shared" si="18"/>
        <v>36.300000000000004</v>
      </c>
      <c r="T144" s="28">
        <f t="shared" si="20"/>
        <v>3</v>
      </c>
      <c r="U144" s="26">
        <f t="shared" si="21"/>
        <v>3</v>
      </c>
      <c r="V144" s="26">
        <f t="shared" si="22"/>
        <v>131</v>
      </c>
      <c r="W144" s="22"/>
      <c r="X144" s="21">
        <f t="shared" si="17"/>
        <v>1</v>
      </c>
      <c r="Y144" s="20" t="e">
        <f>K144+L144+#REF!</f>
        <v>#REF!</v>
      </c>
    </row>
    <row r="145" spans="1:31" s="46" customFormat="1" ht="24" x14ac:dyDescent="0.2">
      <c r="A145" s="24">
        <v>4020</v>
      </c>
      <c r="B145" s="88" t="s">
        <v>326</v>
      </c>
      <c r="C145" s="88" t="s">
        <v>49</v>
      </c>
      <c r="D145" s="25" t="s">
        <v>179</v>
      </c>
      <c r="E145" s="26">
        <v>1</v>
      </c>
      <c r="F145" s="27">
        <v>1</v>
      </c>
      <c r="G145" s="28">
        <v>0</v>
      </c>
      <c r="H145" s="26">
        <v>1</v>
      </c>
      <c r="I145" s="26">
        <v>0</v>
      </c>
      <c r="J145" s="26">
        <f>(H145*30)</f>
        <v>30</v>
      </c>
      <c r="K145" s="26">
        <v>1</v>
      </c>
      <c r="L145" s="26">
        <v>0</v>
      </c>
      <c r="M145" s="26">
        <v>0</v>
      </c>
      <c r="N145" s="26">
        <v>1</v>
      </c>
      <c r="O145" s="26">
        <v>0</v>
      </c>
      <c r="P145" s="26">
        <v>0</v>
      </c>
      <c r="Q145" s="26">
        <v>0</v>
      </c>
      <c r="R145" s="26">
        <f t="shared" si="19"/>
        <v>2.5</v>
      </c>
      <c r="S145" s="26">
        <f t="shared" si="18"/>
        <v>33</v>
      </c>
      <c r="T145" s="28">
        <f t="shared" si="20"/>
        <v>3</v>
      </c>
      <c r="U145" s="26">
        <f t="shared" si="21"/>
        <v>3</v>
      </c>
      <c r="V145" s="26">
        <f t="shared" si="22"/>
        <v>132</v>
      </c>
      <c r="W145" s="54"/>
      <c r="X145" s="55">
        <f t="shared" ref="X145:X151" si="23">N145+O145+P145+Q145</f>
        <v>1</v>
      </c>
      <c r="Y145" s="55" t="e">
        <f>K145+L145+#REF!</f>
        <v>#REF!</v>
      </c>
    </row>
    <row r="146" spans="1:31" ht="24" x14ac:dyDescent="0.2">
      <c r="A146" s="24">
        <v>4023</v>
      </c>
      <c r="B146" s="88" t="s">
        <v>327</v>
      </c>
      <c r="C146" s="88" t="s">
        <v>49</v>
      </c>
      <c r="D146" s="25" t="s">
        <v>174</v>
      </c>
      <c r="E146" s="26">
        <v>3</v>
      </c>
      <c r="F146" s="27">
        <v>3</v>
      </c>
      <c r="G146" s="28">
        <v>0</v>
      </c>
      <c r="H146" s="26">
        <v>3</v>
      </c>
      <c r="I146" s="26">
        <v>0</v>
      </c>
      <c r="J146" s="26">
        <v>99</v>
      </c>
      <c r="K146" s="26">
        <v>3</v>
      </c>
      <c r="L146" s="26">
        <v>0</v>
      </c>
      <c r="M146" s="26">
        <v>0</v>
      </c>
      <c r="N146" s="26">
        <v>3</v>
      </c>
      <c r="O146" s="26">
        <v>0</v>
      </c>
      <c r="P146" s="26">
        <v>0</v>
      </c>
      <c r="Q146" s="26">
        <v>0</v>
      </c>
      <c r="R146" s="26">
        <f t="shared" si="19"/>
        <v>7.5</v>
      </c>
      <c r="S146" s="26">
        <f t="shared" si="18"/>
        <v>108.9</v>
      </c>
      <c r="T146" s="28">
        <f t="shared" si="20"/>
        <v>9</v>
      </c>
      <c r="U146" s="26">
        <f t="shared" si="21"/>
        <v>9</v>
      </c>
      <c r="V146" s="26">
        <f t="shared" si="22"/>
        <v>133</v>
      </c>
      <c r="W146" s="22"/>
      <c r="X146" s="21">
        <f t="shared" si="23"/>
        <v>3</v>
      </c>
      <c r="Y146" s="21" t="e">
        <f>K146+L146+#REF!</f>
        <v>#REF!</v>
      </c>
    </row>
    <row r="147" spans="1:31" x14ac:dyDescent="0.2">
      <c r="A147" s="24">
        <v>4026</v>
      </c>
      <c r="B147" s="88" t="s">
        <v>328</v>
      </c>
      <c r="C147" s="88" t="s">
        <v>49</v>
      </c>
      <c r="D147" s="25" t="s">
        <v>179</v>
      </c>
      <c r="E147" s="26">
        <v>2</v>
      </c>
      <c r="F147" s="27">
        <v>2</v>
      </c>
      <c r="G147" s="28">
        <v>0</v>
      </c>
      <c r="H147" s="26">
        <v>2</v>
      </c>
      <c r="I147" s="26">
        <v>0</v>
      </c>
      <c r="J147" s="26">
        <v>66</v>
      </c>
      <c r="K147" s="26">
        <v>2</v>
      </c>
      <c r="L147" s="26">
        <v>0</v>
      </c>
      <c r="M147" s="26">
        <v>0</v>
      </c>
      <c r="N147" s="26">
        <v>2</v>
      </c>
      <c r="O147" s="26">
        <v>0</v>
      </c>
      <c r="P147" s="26">
        <v>0</v>
      </c>
      <c r="Q147" s="26">
        <v>0</v>
      </c>
      <c r="R147" s="26">
        <f t="shared" si="19"/>
        <v>5</v>
      </c>
      <c r="S147" s="26">
        <f t="shared" si="18"/>
        <v>72.600000000000009</v>
      </c>
      <c r="T147" s="28">
        <f t="shared" si="20"/>
        <v>6</v>
      </c>
      <c r="U147" s="26">
        <f t="shared" si="21"/>
        <v>6</v>
      </c>
      <c r="V147" s="26">
        <f t="shared" si="22"/>
        <v>134</v>
      </c>
      <c r="W147" s="22"/>
      <c r="X147" s="21">
        <f t="shared" si="23"/>
        <v>2</v>
      </c>
      <c r="Y147" s="21" t="e">
        <f>K147+L147+#REF!</f>
        <v>#REF!</v>
      </c>
    </row>
    <row r="148" spans="1:31" ht="24" x14ac:dyDescent="0.2">
      <c r="A148" s="24">
        <v>4027</v>
      </c>
      <c r="B148" s="88" t="s">
        <v>329</v>
      </c>
      <c r="C148" s="88" t="s">
        <v>49</v>
      </c>
      <c r="D148" s="25" t="s">
        <v>179</v>
      </c>
      <c r="E148" s="26">
        <v>1</v>
      </c>
      <c r="F148" s="27">
        <v>1</v>
      </c>
      <c r="G148" s="28">
        <v>0</v>
      </c>
      <c r="H148" s="26">
        <v>1</v>
      </c>
      <c r="I148" s="26">
        <v>0</v>
      </c>
      <c r="J148" s="26">
        <v>33</v>
      </c>
      <c r="K148" s="26">
        <v>1</v>
      </c>
      <c r="L148" s="26">
        <v>0</v>
      </c>
      <c r="M148" s="26">
        <v>0</v>
      </c>
      <c r="N148" s="26">
        <v>1</v>
      </c>
      <c r="O148" s="26">
        <v>0</v>
      </c>
      <c r="P148" s="26">
        <v>0</v>
      </c>
      <c r="Q148" s="26">
        <v>0</v>
      </c>
      <c r="R148" s="26">
        <f t="shared" si="19"/>
        <v>2.5</v>
      </c>
      <c r="S148" s="26">
        <f t="shared" si="18"/>
        <v>36.300000000000004</v>
      </c>
      <c r="T148" s="28">
        <f t="shared" si="20"/>
        <v>3</v>
      </c>
      <c r="U148" s="26">
        <f t="shared" si="21"/>
        <v>3</v>
      </c>
      <c r="V148" s="26">
        <f t="shared" si="22"/>
        <v>135</v>
      </c>
      <c r="W148" s="22"/>
      <c r="X148" s="21">
        <f t="shared" si="23"/>
        <v>1</v>
      </c>
      <c r="Y148" s="21" t="e">
        <f>K148+L148+#REF!</f>
        <v>#REF!</v>
      </c>
    </row>
    <row r="149" spans="1:31" x14ac:dyDescent="0.2">
      <c r="A149" s="24">
        <v>4036</v>
      </c>
      <c r="B149" s="88" t="s">
        <v>330</v>
      </c>
      <c r="C149" s="88" t="s">
        <v>49</v>
      </c>
      <c r="D149" s="25" t="s">
        <v>174</v>
      </c>
      <c r="E149" s="26">
        <v>2</v>
      </c>
      <c r="F149" s="27">
        <v>2</v>
      </c>
      <c r="G149" s="28">
        <v>0</v>
      </c>
      <c r="H149" s="26">
        <v>2</v>
      </c>
      <c r="I149" s="26">
        <v>0</v>
      </c>
      <c r="J149" s="26">
        <v>66</v>
      </c>
      <c r="K149" s="26">
        <v>2</v>
      </c>
      <c r="L149" s="26">
        <v>0</v>
      </c>
      <c r="M149" s="26">
        <v>0</v>
      </c>
      <c r="N149" s="26">
        <v>2</v>
      </c>
      <c r="O149" s="26">
        <v>0</v>
      </c>
      <c r="P149" s="26">
        <v>0</v>
      </c>
      <c r="Q149" s="26">
        <v>0</v>
      </c>
      <c r="R149" s="26">
        <f t="shared" si="19"/>
        <v>5</v>
      </c>
      <c r="S149" s="26">
        <f t="shared" si="18"/>
        <v>72.600000000000009</v>
      </c>
      <c r="T149" s="28">
        <f t="shared" si="20"/>
        <v>6</v>
      </c>
      <c r="U149" s="26">
        <f t="shared" si="21"/>
        <v>6</v>
      </c>
      <c r="V149" s="26">
        <f t="shared" si="22"/>
        <v>136</v>
      </c>
      <c r="W149" s="22"/>
      <c r="X149" s="21">
        <f t="shared" si="23"/>
        <v>2</v>
      </c>
      <c r="Y149" s="21" t="e">
        <f>K149+L149+#REF!</f>
        <v>#REF!</v>
      </c>
    </row>
    <row r="150" spans="1:31" x14ac:dyDescent="0.2">
      <c r="A150" s="24">
        <v>4038</v>
      </c>
      <c r="B150" s="88" t="s">
        <v>331</v>
      </c>
      <c r="C150" s="88" t="s">
        <v>49</v>
      </c>
      <c r="D150" s="25" t="s">
        <v>179</v>
      </c>
      <c r="E150" s="26">
        <v>2</v>
      </c>
      <c r="F150" s="27">
        <v>2</v>
      </c>
      <c r="G150" s="28">
        <v>0</v>
      </c>
      <c r="H150" s="26">
        <v>2</v>
      </c>
      <c r="I150" s="26">
        <v>0</v>
      </c>
      <c r="J150" s="26">
        <v>66</v>
      </c>
      <c r="K150" s="26">
        <v>2</v>
      </c>
      <c r="L150" s="26">
        <v>0</v>
      </c>
      <c r="M150" s="26">
        <v>0</v>
      </c>
      <c r="N150" s="26">
        <v>2</v>
      </c>
      <c r="O150" s="26">
        <v>0</v>
      </c>
      <c r="P150" s="26">
        <v>0</v>
      </c>
      <c r="Q150" s="26">
        <v>0</v>
      </c>
      <c r="R150" s="26">
        <f t="shared" si="19"/>
        <v>5</v>
      </c>
      <c r="S150" s="26">
        <f t="shared" si="18"/>
        <v>72.600000000000009</v>
      </c>
      <c r="T150" s="28">
        <f t="shared" si="20"/>
        <v>6</v>
      </c>
      <c r="U150" s="26">
        <f t="shared" si="21"/>
        <v>6</v>
      </c>
      <c r="V150" s="26">
        <f t="shared" si="22"/>
        <v>137</v>
      </c>
      <c r="W150" s="22"/>
      <c r="X150" s="21">
        <f t="shared" si="23"/>
        <v>2</v>
      </c>
      <c r="Y150" s="21" t="e">
        <f>K150+L150+#REF!</f>
        <v>#REF!</v>
      </c>
    </row>
    <row r="151" spans="1:31" s="38" customFormat="1" x14ac:dyDescent="0.2">
      <c r="A151" s="24">
        <v>4039</v>
      </c>
      <c r="B151" s="88" t="s">
        <v>332</v>
      </c>
      <c r="C151" s="88" t="s">
        <v>49</v>
      </c>
      <c r="D151" s="25" t="s">
        <v>179</v>
      </c>
      <c r="E151" s="26">
        <v>2</v>
      </c>
      <c r="F151" s="27">
        <v>3</v>
      </c>
      <c r="G151" s="28">
        <v>0</v>
      </c>
      <c r="H151" s="26">
        <v>3</v>
      </c>
      <c r="I151" s="26">
        <v>0</v>
      </c>
      <c r="J151" s="26">
        <v>66</v>
      </c>
      <c r="K151" s="26">
        <v>2</v>
      </c>
      <c r="L151" s="26">
        <v>0</v>
      </c>
      <c r="M151" s="26">
        <v>0</v>
      </c>
      <c r="N151" s="26">
        <v>2</v>
      </c>
      <c r="O151" s="26">
        <v>0</v>
      </c>
      <c r="P151" s="26">
        <v>0</v>
      </c>
      <c r="Q151" s="26">
        <v>0</v>
      </c>
      <c r="R151" s="26">
        <f t="shared" si="19"/>
        <v>5</v>
      </c>
      <c r="S151" s="26">
        <f t="shared" si="18"/>
        <v>72.600000000000009</v>
      </c>
      <c r="T151" s="28">
        <f t="shared" si="20"/>
        <v>6</v>
      </c>
      <c r="U151" s="26">
        <f t="shared" si="21"/>
        <v>6</v>
      </c>
      <c r="V151" s="26">
        <f t="shared" si="22"/>
        <v>138</v>
      </c>
      <c r="W151" s="56"/>
      <c r="X151" s="43">
        <f t="shared" si="23"/>
        <v>2</v>
      </c>
      <c r="Y151" s="34" t="e">
        <f>K151+L151+#REF!</f>
        <v>#REF!</v>
      </c>
    </row>
    <row r="152" spans="1:31" s="38" customFormat="1" ht="36" x14ac:dyDescent="0.2">
      <c r="A152" s="24">
        <v>4062</v>
      </c>
      <c r="B152" s="90" t="s">
        <v>333</v>
      </c>
      <c r="C152" s="88" t="s">
        <v>8</v>
      </c>
      <c r="D152" s="25" t="s">
        <v>179</v>
      </c>
      <c r="E152" s="26">
        <v>4</v>
      </c>
      <c r="F152" s="27">
        <v>4</v>
      </c>
      <c r="G152" s="28">
        <v>0</v>
      </c>
      <c r="H152" s="26">
        <v>4</v>
      </c>
      <c r="I152" s="26">
        <v>0</v>
      </c>
      <c r="J152" s="26">
        <v>132</v>
      </c>
      <c r="K152" s="26">
        <v>4</v>
      </c>
      <c r="L152" s="26">
        <v>0</v>
      </c>
      <c r="M152" s="26">
        <v>0</v>
      </c>
      <c r="N152" s="26">
        <v>4</v>
      </c>
      <c r="O152" s="26">
        <v>0</v>
      </c>
      <c r="P152" s="26">
        <v>0</v>
      </c>
      <c r="Q152" s="26">
        <v>0</v>
      </c>
      <c r="R152" s="26">
        <f t="shared" si="19"/>
        <v>10</v>
      </c>
      <c r="S152" s="26">
        <f t="shared" si="18"/>
        <v>145.20000000000002</v>
      </c>
      <c r="T152" s="28">
        <f t="shared" si="20"/>
        <v>12</v>
      </c>
      <c r="U152" s="26">
        <f t="shared" si="21"/>
        <v>12</v>
      </c>
      <c r="V152" s="26">
        <f t="shared" si="22"/>
        <v>139</v>
      </c>
      <c r="W152" s="56"/>
      <c r="X152" s="43"/>
      <c r="Y152" s="34"/>
    </row>
    <row r="153" spans="1:31" x14ac:dyDescent="0.2">
      <c r="A153" s="57">
        <v>4083</v>
      </c>
      <c r="B153" s="88" t="s">
        <v>334</v>
      </c>
      <c r="C153" s="90" t="s">
        <v>4</v>
      </c>
      <c r="D153" s="58" t="s">
        <v>174</v>
      </c>
      <c r="E153" s="59">
        <v>6</v>
      </c>
      <c r="F153" s="60">
        <v>6</v>
      </c>
      <c r="G153" s="61">
        <v>0</v>
      </c>
      <c r="H153" s="59">
        <v>7</v>
      </c>
      <c r="I153" s="59">
        <v>0</v>
      </c>
      <c r="J153" s="59">
        <v>144</v>
      </c>
      <c r="K153" s="59">
        <v>6</v>
      </c>
      <c r="L153" s="59">
        <v>0</v>
      </c>
      <c r="M153" s="59">
        <v>0</v>
      </c>
      <c r="N153" s="59">
        <v>6</v>
      </c>
      <c r="O153" s="59">
        <v>0</v>
      </c>
      <c r="P153" s="59">
        <v>0</v>
      </c>
      <c r="Q153" s="59">
        <v>0</v>
      </c>
      <c r="R153" s="59">
        <f t="shared" si="19"/>
        <v>15</v>
      </c>
      <c r="S153" s="59">
        <f t="shared" si="18"/>
        <v>158.4</v>
      </c>
      <c r="T153" s="61">
        <f t="shared" si="20"/>
        <v>18</v>
      </c>
      <c r="U153" s="59">
        <f t="shared" si="21"/>
        <v>18</v>
      </c>
      <c r="V153" s="26">
        <f t="shared" si="22"/>
        <v>140</v>
      </c>
      <c r="W153" s="22"/>
      <c r="X153" s="21">
        <f>N153+O153+P153+Q153</f>
        <v>6</v>
      </c>
      <c r="Y153" s="21" t="e">
        <f>K153+L153+#REF!</f>
        <v>#REF!</v>
      </c>
    </row>
    <row r="154" spans="1:31" ht="15" x14ac:dyDescent="0.25">
      <c r="A154" s="62">
        <v>4113</v>
      </c>
      <c r="B154" s="88" t="s">
        <v>336</v>
      </c>
      <c r="C154" s="88" t="s">
        <v>335</v>
      </c>
      <c r="D154" s="25" t="s">
        <v>174</v>
      </c>
      <c r="E154" s="26">
        <v>6</v>
      </c>
      <c r="F154" s="27">
        <v>6</v>
      </c>
      <c r="G154" s="28">
        <v>0</v>
      </c>
      <c r="H154" s="26">
        <v>6</v>
      </c>
      <c r="I154" s="26">
        <v>0</v>
      </c>
      <c r="J154" s="26">
        <v>100</v>
      </c>
      <c r="K154" s="26">
        <v>6</v>
      </c>
      <c r="L154" s="26">
        <v>0</v>
      </c>
      <c r="M154" s="26">
        <v>0</v>
      </c>
      <c r="N154" s="26">
        <v>6</v>
      </c>
      <c r="O154" s="26">
        <v>0</v>
      </c>
      <c r="P154" s="26">
        <v>0</v>
      </c>
      <c r="Q154" s="26">
        <v>0</v>
      </c>
      <c r="R154" s="26">
        <f t="shared" si="19"/>
        <v>15</v>
      </c>
      <c r="S154" s="26">
        <f t="shared" si="18"/>
        <v>110.00000000000001</v>
      </c>
      <c r="T154" s="28">
        <f t="shared" si="20"/>
        <v>18</v>
      </c>
      <c r="U154" s="26">
        <f t="shared" si="21"/>
        <v>18</v>
      </c>
      <c r="V154" s="26">
        <f t="shared" si="22"/>
        <v>141</v>
      </c>
      <c r="W154" s="22" t="s">
        <v>344</v>
      </c>
      <c r="X154" s="21">
        <f>N154+O154+P154+Q154</f>
        <v>6</v>
      </c>
      <c r="Y154" s="20" t="e">
        <f>K154+L154+#REF!</f>
        <v>#REF!</v>
      </c>
      <c r="AA154" s="23" t="s">
        <v>345</v>
      </c>
      <c r="AE154" s="23" t="s">
        <v>346</v>
      </c>
    </row>
    <row r="155" spans="1:31" ht="15" x14ac:dyDescent="0.25">
      <c r="A155" s="62">
        <v>4114</v>
      </c>
      <c r="B155" s="88" t="s">
        <v>337</v>
      </c>
      <c r="C155" s="88" t="s">
        <v>335</v>
      </c>
      <c r="D155" s="25" t="s">
        <v>174</v>
      </c>
      <c r="E155" s="26">
        <v>4</v>
      </c>
      <c r="F155" s="27">
        <v>4</v>
      </c>
      <c r="G155" s="28">
        <v>0</v>
      </c>
      <c r="H155" s="26">
        <v>4</v>
      </c>
      <c r="I155" s="26">
        <v>0</v>
      </c>
      <c r="J155" s="26">
        <v>105</v>
      </c>
      <c r="K155" s="26">
        <v>4</v>
      </c>
      <c r="L155" s="26">
        <v>0</v>
      </c>
      <c r="M155" s="26">
        <v>0</v>
      </c>
      <c r="N155" s="26">
        <v>4</v>
      </c>
      <c r="O155" s="26">
        <v>0</v>
      </c>
      <c r="P155" s="26">
        <v>0</v>
      </c>
      <c r="Q155" s="26">
        <v>0</v>
      </c>
      <c r="R155" s="26">
        <f t="shared" si="19"/>
        <v>10</v>
      </c>
      <c r="S155" s="26">
        <f t="shared" si="18"/>
        <v>115.50000000000001</v>
      </c>
      <c r="T155" s="28">
        <f t="shared" si="20"/>
        <v>12</v>
      </c>
      <c r="U155" s="26">
        <f t="shared" si="21"/>
        <v>12</v>
      </c>
      <c r="V155" s="26">
        <f t="shared" si="22"/>
        <v>142</v>
      </c>
      <c r="W155" s="22"/>
      <c r="X155" s="21">
        <f>N155+O155+P155+Q155</f>
        <v>4</v>
      </c>
      <c r="Y155" s="20" t="e">
        <f>K155+L155+#REF!</f>
        <v>#REF!</v>
      </c>
    </row>
    <row r="156" spans="1:31" ht="15" x14ac:dyDescent="0.25">
      <c r="A156" s="62">
        <v>4118</v>
      </c>
      <c r="B156" s="88" t="s">
        <v>338</v>
      </c>
      <c r="C156" s="88" t="s">
        <v>335</v>
      </c>
      <c r="D156" s="25" t="s">
        <v>174</v>
      </c>
      <c r="E156" s="26">
        <v>1</v>
      </c>
      <c r="F156" s="27">
        <v>1</v>
      </c>
      <c r="G156" s="28">
        <v>0</v>
      </c>
      <c r="H156" s="26">
        <v>1</v>
      </c>
      <c r="I156" s="26">
        <v>0</v>
      </c>
      <c r="J156" s="26">
        <v>25</v>
      </c>
      <c r="K156" s="26">
        <v>1</v>
      </c>
      <c r="L156" s="26">
        <v>0</v>
      </c>
      <c r="M156" s="26">
        <v>0</v>
      </c>
      <c r="N156" s="26">
        <v>1</v>
      </c>
      <c r="O156" s="26">
        <v>0</v>
      </c>
      <c r="P156" s="26">
        <v>0</v>
      </c>
      <c r="Q156" s="26">
        <v>0</v>
      </c>
      <c r="R156" s="26">
        <f t="shared" si="19"/>
        <v>2.5</v>
      </c>
      <c r="S156" s="26">
        <f t="shared" si="18"/>
        <v>27.500000000000004</v>
      </c>
      <c r="T156" s="28">
        <f t="shared" si="20"/>
        <v>3</v>
      </c>
      <c r="U156" s="26">
        <f t="shared" si="21"/>
        <v>3</v>
      </c>
      <c r="V156" s="26">
        <f t="shared" si="22"/>
        <v>143</v>
      </c>
      <c r="W156" s="22"/>
      <c r="X156" s="21">
        <f t="shared" ref="X156:X161" si="24">N156+O156+P156+Q156</f>
        <v>1</v>
      </c>
      <c r="Y156" s="21" t="e">
        <f>K156+L156+#REF!</f>
        <v>#REF!</v>
      </c>
    </row>
    <row r="157" spans="1:31" ht="24" x14ac:dyDescent="0.25">
      <c r="A157" s="62">
        <v>4119</v>
      </c>
      <c r="B157" s="88" t="s">
        <v>339</v>
      </c>
      <c r="C157" s="88" t="s">
        <v>335</v>
      </c>
      <c r="D157" s="25" t="s">
        <v>174</v>
      </c>
      <c r="E157" s="26">
        <v>3</v>
      </c>
      <c r="F157" s="27">
        <v>3</v>
      </c>
      <c r="G157" s="28">
        <v>0</v>
      </c>
      <c r="H157" s="26">
        <v>3</v>
      </c>
      <c r="I157" s="26">
        <v>0</v>
      </c>
      <c r="J157" s="26">
        <v>55</v>
      </c>
      <c r="K157" s="26">
        <v>3</v>
      </c>
      <c r="L157" s="26">
        <v>0</v>
      </c>
      <c r="M157" s="26">
        <v>0</v>
      </c>
      <c r="N157" s="26">
        <v>3</v>
      </c>
      <c r="O157" s="26">
        <v>0</v>
      </c>
      <c r="P157" s="26">
        <v>0</v>
      </c>
      <c r="Q157" s="26">
        <v>0</v>
      </c>
      <c r="R157" s="26">
        <f t="shared" si="19"/>
        <v>7.5</v>
      </c>
      <c r="S157" s="26">
        <f t="shared" si="18"/>
        <v>60.500000000000007</v>
      </c>
      <c r="T157" s="28">
        <f t="shared" si="20"/>
        <v>9</v>
      </c>
      <c r="U157" s="26">
        <f t="shared" si="21"/>
        <v>9</v>
      </c>
      <c r="V157" s="26">
        <f t="shared" si="22"/>
        <v>144</v>
      </c>
      <c r="W157" s="22"/>
      <c r="X157" s="21">
        <f t="shared" si="24"/>
        <v>3</v>
      </c>
      <c r="Y157" s="21" t="e">
        <f>K157+L157+#REF!</f>
        <v>#REF!</v>
      </c>
    </row>
    <row r="158" spans="1:31" s="46" customFormat="1" x14ac:dyDescent="0.2">
      <c r="A158" s="24">
        <v>4121</v>
      </c>
      <c r="B158" s="88" t="s">
        <v>340</v>
      </c>
      <c r="C158" s="88" t="s">
        <v>245</v>
      </c>
      <c r="D158" s="25" t="s">
        <v>174</v>
      </c>
      <c r="E158" s="26">
        <v>4</v>
      </c>
      <c r="F158" s="27">
        <v>4</v>
      </c>
      <c r="G158" s="28">
        <v>0</v>
      </c>
      <c r="H158" s="26">
        <v>4</v>
      </c>
      <c r="I158" s="26">
        <v>0</v>
      </c>
      <c r="J158" s="26">
        <v>78</v>
      </c>
      <c r="K158" s="26">
        <v>4</v>
      </c>
      <c r="L158" s="26">
        <v>0</v>
      </c>
      <c r="M158" s="26">
        <v>0</v>
      </c>
      <c r="N158" s="26">
        <v>4</v>
      </c>
      <c r="O158" s="26">
        <v>0</v>
      </c>
      <c r="P158" s="26">
        <v>0</v>
      </c>
      <c r="Q158" s="26">
        <v>0</v>
      </c>
      <c r="R158" s="26">
        <f t="shared" si="19"/>
        <v>10</v>
      </c>
      <c r="S158" s="26">
        <f t="shared" si="18"/>
        <v>85.800000000000011</v>
      </c>
      <c r="T158" s="28">
        <f t="shared" si="20"/>
        <v>12</v>
      </c>
      <c r="U158" s="26">
        <f t="shared" si="21"/>
        <v>12</v>
      </c>
      <c r="V158" s="26">
        <f t="shared" si="22"/>
        <v>145</v>
      </c>
      <c r="W158" s="22"/>
      <c r="X158" s="21">
        <f t="shared" si="24"/>
        <v>4</v>
      </c>
      <c r="Y158" s="45" t="e">
        <f>K158+L158+#REF!</f>
        <v>#REF!</v>
      </c>
    </row>
    <row r="159" spans="1:31" ht="36" x14ac:dyDescent="0.25">
      <c r="A159" s="62">
        <v>4142</v>
      </c>
      <c r="B159" s="88" t="s">
        <v>341</v>
      </c>
      <c r="C159" s="88" t="s">
        <v>335</v>
      </c>
      <c r="D159" s="24" t="s">
        <v>174</v>
      </c>
      <c r="E159" s="28">
        <v>3</v>
      </c>
      <c r="F159" s="44">
        <v>3</v>
      </c>
      <c r="G159" s="28">
        <v>0</v>
      </c>
      <c r="H159" s="28">
        <v>3</v>
      </c>
      <c r="I159" s="26">
        <v>0</v>
      </c>
      <c r="J159" s="28">
        <v>65</v>
      </c>
      <c r="K159" s="28">
        <v>3</v>
      </c>
      <c r="L159" s="28">
        <v>0</v>
      </c>
      <c r="M159" s="26">
        <v>0</v>
      </c>
      <c r="N159" s="28">
        <v>3</v>
      </c>
      <c r="O159" s="28">
        <v>0</v>
      </c>
      <c r="P159" s="28">
        <v>0</v>
      </c>
      <c r="Q159" s="28">
        <v>0</v>
      </c>
      <c r="R159" s="28">
        <f t="shared" si="19"/>
        <v>7.5</v>
      </c>
      <c r="S159" s="28">
        <f t="shared" si="18"/>
        <v>71.5</v>
      </c>
      <c r="T159" s="28">
        <f t="shared" si="20"/>
        <v>9</v>
      </c>
      <c r="U159" s="28">
        <f t="shared" si="21"/>
        <v>9</v>
      </c>
      <c r="V159" s="26">
        <f t="shared" si="22"/>
        <v>146</v>
      </c>
      <c r="W159" s="22"/>
      <c r="X159" s="21">
        <f t="shared" si="24"/>
        <v>3</v>
      </c>
      <c r="Y159" s="20" t="e">
        <f>K159+L159+#REF!</f>
        <v>#REF!</v>
      </c>
    </row>
    <row r="160" spans="1:31" ht="24" x14ac:dyDescent="0.25">
      <c r="A160" s="62">
        <v>4185</v>
      </c>
      <c r="B160" s="88" t="s">
        <v>342</v>
      </c>
      <c r="C160" s="88" t="s">
        <v>47</v>
      </c>
      <c r="D160" s="24" t="s">
        <v>179</v>
      </c>
      <c r="E160" s="28">
        <v>10</v>
      </c>
      <c r="F160" s="44">
        <v>0</v>
      </c>
      <c r="G160" s="28">
        <v>0</v>
      </c>
      <c r="H160" s="28">
        <v>9</v>
      </c>
      <c r="I160" s="26">
        <v>0</v>
      </c>
      <c r="J160" s="28">
        <f>(H160*30)</f>
        <v>270</v>
      </c>
      <c r="K160" s="28">
        <v>0</v>
      </c>
      <c r="L160" s="28">
        <v>0</v>
      </c>
      <c r="M160" s="26">
        <v>10</v>
      </c>
      <c r="N160" s="28">
        <v>10</v>
      </c>
      <c r="O160" s="28">
        <v>0</v>
      </c>
      <c r="P160" s="28">
        <v>0</v>
      </c>
      <c r="Q160" s="28">
        <v>0</v>
      </c>
      <c r="R160" s="28">
        <f t="shared" si="19"/>
        <v>60</v>
      </c>
      <c r="S160" s="28">
        <f t="shared" si="18"/>
        <v>297</v>
      </c>
      <c r="T160" s="28">
        <f t="shared" si="20"/>
        <v>30</v>
      </c>
      <c r="U160" s="28">
        <f t="shared" si="21"/>
        <v>30</v>
      </c>
      <c r="V160" s="26">
        <f t="shared" si="22"/>
        <v>147</v>
      </c>
      <c r="W160" s="22"/>
      <c r="X160" s="21">
        <f t="shared" si="24"/>
        <v>10</v>
      </c>
      <c r="Y160" s="20" t="e">
        <f>K160+L160+#REF!</f>
        <v>#REF!</v>
      </c>
    </row>
    <row r="161" spans="1:25" x14ac:dyDescent="0.2">
      <c r="A161" s="24">
        <v>4190</v>
      </c>
      <c r="B161" s="88" t="s">
        <v>343</v>
      </c>
      <c r="C161" s="88" t="s">
        <v>27</v>
      </c>
      <c r="D161" s="25" t="s">
        <v>174</v>
      </c>
      <c r="E161" s="26">
        <v>4</v>
      </c>
      <c r="F161" s="27">
        <v>4</v>
      </c>
      <c r="G161" s="28">
        <v>0</v>
      </c>
      <c r="H161" s="26">
        <v>4</v>
      </c>
      <c r="I161" s="26">
        <v>0</v>
      </c>
      <c r="J161" s="26">
        <v>114</v>
      </c>
      <c r="K161" s="26">
        <v>4</v>
      </c>
      <c r="L161" s="26">
        <v>0</v>
      </c>
      <c r="M161" s="26">
        <v>0</v>
      </c>
      <c r="N161" s="26">
        <v>4</v>
      </c>
      <c r="O161" s="26">
        <v>0</v>
      </c>
      <c r="P161" s="26">
        <v>0</v>
      </c>
      <c r="Q161" s="26">
        <v>0</v>
      </c>
      <c r="R161" s="26">
        <f t="shared" si="19"/>
        <v>10</v>
      </c>
      <c r="S161" s="26">
        <f t="shared" si="18"/>
        <v>125.4</v>
      </c>
      <c r="T161" s="28">
        <f t="shared" si="20"/>
        <v>12</v>
      </c>
      <c r="U161" s="26">
        <f t="shared" si="21"/>
        <v>12</v>
      </c>
      <c r="V161" s="26">
        <f t="shared" si="22"/>
        <v>148</v>
      </c>
      <c r="W161" s="22" t="s">
        <v>354</v>
      </c>
      <c r="X161" s="21">
        <f t="shared" si="24"/>
        <v>4</v>
      </c>
      <c r="Y161" s="21" t="e">
        <f>K161+L161+#REF!</f>
        <v>#REF!</v>
      </c>
    </row>
    <row r="162" spans="1:25" ht="24" x14ac:dyDescent="0.2">
      <c r="A162" s="24">
        <v>4214</v>
      </c>
      <c r="B162" s="88" t="s">
        <v>347</v>
      </c>
      <c r="C162" s="88" t="s">
        <v>22</v>
      </c>
      <c r="D162" s="25" t="s">
        <v>174</v>
      </c>
      <c r="E162" s="26">
        <v>4</v>
      </c>
      <c r="F162" s="27">
        <v>4</v>
      </c>
      <c r="G162" s="28">
        <v>0</v>
      </c>
      <c r="H162" s="26">
        <v>4</v>
      </c>
      <c r="I162" s="26">
        <v>0</v>
      </c>
      <c r="J162" s="26">
        <v>132</v>
      </c>
      <c r="K162" s="26">
        <v>4</v>
      </c>
      <c r="L162" s="26">
        <v>0</v>
      </c>
      <c r="M162" s="26">
        <v>0</v>
      </c>
      <c r="N162" s="26">
        <v>4</v>
      </c>
      <c r="O162" s="26">
        <v>0</v>
      </c>
      <c r="P162" s="26">
        <v>0</v>
      </c>
      <c r="Q162" s="26">
        <v>0</v>
      </c>
      <c r="R162" s="26">
        <f t="shared" si="19"/>
        <v>10</v>
      </c>
      <c r="S162" s="26">
        <f t="shared" si="18"/>
        <v>145.20000000000002</v>
      </c>
      <c r="T162" s="28">
        <f t="shared" si="20"/>
        <v>12</v>
      </c>
      <c r="U162" s="26">
        <f t="shared" si="21"/>
        <v>12</v>
      </c>
      <c r="V162" s="26">
        <f t="shared" si="22"/>
        <v>149</v>
      </c>
      <c r="W162" s="22"/>
    </row>
    <row r="163" spans="1:25" ht="15" x14ac:dyDescent="0.2">
      <c r="A163" s="29">
        <v>4215</v>
      </c>
      <c r="B163" s="88" t="s">
        <v>348</v>
      </c>
      <c r="C163" s="88" t="s">
        <v>47</v>
      </c>
      <c r="D163" s="25" t="s">
        <v>179</v>
      </c>
      <c r="E163" s="26">
        <v>2</v>
      </c>
      <c r="F163" s="27">
        <v>0</v>
      </c>
      <c r="G163" s="28">
        <v>0</v>
      </c>
      <c r="H163" s="26">
        <v>2</v>
      </c>
      <c r="I163" s="26">
        <v>0</v>
      </c>
      <c r="J163" s="26">
        <v>66</v>
      </c>
      <c r="K163" s="26">
        <v>0</v>
      </c>
      <c r="L163" s="26">
        <v>2</v>
      </c>
      <c r="M163" s="26">
        <v>0</v>
      </c>
      <c r="N163" s="26">
        <v>0</v>
      </c>
      <c r="O163" s="26">
        <v>2</v>
      </c>
      <c r="P163" s="26">
        <v>0</v>
      </c>
      <c r="Q163" s="26">
        <v>0</v>
      </c>
      <c r="R163" s="26">
        <f t="shared" si="19"/>
        <v>10</v>
      </c>
      <c r="S163" s="26">
        <f t="shared" si="18"/>
        <v>72.600000000000009</v>
      </c>
      <c r="T163" s="28">
        <f t="shared" si="20"/>
        <v>6</v>
      </c>
      <c r="U163" s="26">
        <f t="shared" si="21"/>
        <v>6</v>
      </c>
      <c r="V163" s="26">
        <f t="shared" si="22"/>
        <v>150</v>
      </c>
      <c r="W163" s="22"/>
      <c r="X163" s="21">
        <f t="shared" ref="X163:X179" si="25">N163+O163+P163+Q163</f>
        <v>2</v>
      </c>
      <c r="Y163" s="21" t="e">
        <f>K163+L163+#REF!</f>
        <v>#REF!</v>
      </c>
    </row>
    <row r="164" spans="1:25" x14ac:dyDescent="0.2">
      <c r="A164" s="24">
        <v>4235</v>
      </c>
      <c r="B164" s="88" t="s">
        <v>349</v>
      </c>
      <c r="C164" s="88" t="s">
        <v>173</v>
      </c>
      <c r="D164" s="25" t="s">
        <v>174</v>
      </c>
      <c r="E164" s="26">
        <v>6</v>
      </c>
      <c r="F164" s="27">
        <v>6</v>
      </c>
      <c r="G164" s="28">
        <v>0</v>
      </c>
      <c r="H164" s="26">
        <v>6</v>
      </c>
      <c r="I164" s="26">
        <v>0</v>
      </c>
      <c r="J164" s="26">
        <v>198</v>
      </c>
      <c r="K164" s="26">
        <v>6</v>
      </c>
      <c r="L164" s="26">
        <v>0</v>
      </c>
      <c r="M164" s="26">
        <v>0</v>
      </c>
      <c r="N164" s="26">
        <v>6</v>
      </c>
      <c r="O164" s="26">
        <v>0</v>
      </c>
      <c r="P164" s="26">
        <v>0</v>
      </c>
      <c r="Q164" s="26">
        <v>0</v>
      </c>
      <c r="R164" s="26">
        <f t="shared" si="19"/>
        <v>15</v>
      </c>
      <c r="S164" s="26">
        <f t="shared" si="18"/>
        <v>217.8</v>
      </c>
      <c r="T164" s="28">
        <f t="shared" si="20"/>
        <v>18</v>
      </c>
      <c r="U164" s="26">
        <f t="shared" si="21"/>
        <v>18</v>
      </c>
      <c r="V164" s="26">
        <f t="shared" si="22"/>
        <v>151</v>
      </c>
      <c r="W164" s="22"/>
      <c r="X164" s="21">
        <f t="shared" si="25"/>
        <v>6</v>
      </c>
      <c r="Y164" s="20" t="e">
        <f>K164+L164+#REF!</f>
        <v>#REF!</v>
      </c>
    </row>
    <row r="165" spans="1:25" ht="24" x14ac:dyDescent="0.2">
      <c r="A165" s="24">
        <v>4242</v>
      </c>
      <c r="B165" s="88" t="s">
        <v>350</v>
      </c>
      <c r="C165" s="88" t="s">
        <v>25</v>
      </c>
      <c r="D165" s="25" t="s">
        <v>174</v>
      </c>
      <c r="E165" s="26">
        <v>5</v>
      </c>
      <c r="F165" s="27">
        <v>2</v>
      </c>
      <c r="G165" s="28">
        <v>0</v>
      </c>
      <c r="H165" s="26">
        <v>5</v>
      </c>
      <c r="I165" s="26">
        <v>0</v>
      </c>
      <c r="J165" s="26">
        <v>68</v>
      </c>
      <c r="K165" s="26">
        <v>5</v>
      </c>
      <c r="L165" s="26">
        <v>0</v>
      </c>
      <c r="M165" s="26">
        <v>0</v>
      </c>
      <c r="N165" s="26">
        <v>5</v>
      </c>
      <c r="O165" s="26">
        <v>0</v>
      </c>
      <c r="P165" s="26">
        <v>0</v>
      </c>
      <c r="Q165" s="26">
        <v>0</v>
      </c>
      <c r="R165" s="26">
        <f t="shared" si="19"/>
        <v>12.5</v>
      </c>
      <c r="S165" s="26">
        <f t="shared" si="18"/>
        <v>74.800000000000011</v>
      </c>
      <c r="T165" s="28">
        <f t="shared" si="20"/>
        <v>15</v>
      </c>
      <c r="U165" s="26">
        <f t="shared" si="21"/>
        <v>15</v>
      </c>
      <c r="V165" s="26">
        <f t="shared" si="22"/>
        <v>152</v>
      </c>
      <c r="W165" s="22"/>
      <c r="X165" s="21">
        <f t="shared" si="25"/>
        <v>5</v>
      </c>
      <c r="Y165" s="21" t="e">
        <f>K165+L165+#REF!</f>
        <v>#REF!</v>
      </c>
    </row>
    <row r="166" spans="1:25" ht="24" x14ac:dyDescent="0.2">
      <c r="A166" s="24">
        <v>4317</v>
      </c>
      <c r="B166" s="88" t="s">
        <v>351</v>
      </c>
      <c r="C166" s="88" t="s">
        <v>227</v>
      </c>
      <c r="D166" s="25" t="s">
        <v>179</v>
      </c>
      <c r="E166" s="26">
        <v>19</v>
      </c>
      <c r="F166" s="27">
        <v>19</v>
      </c>
      <c r="G166" s="28">
        <v>0</v>
      </c>
      <c r="H166" s="26">
        <v>19</v>
      </c>
      <c r="I166" s="26">
        <v>0</v>
      </c>
      <c r="J166" s="26">
        <f>(H166*30)</f>
        <v>570</v>
      </c>
      <c r="K166" s="26">
        <v>0</v>
      </c>
      <c r="L166" s="26">
        <v>19</v>
      </c>
      <c r="M166" s="26">
        <v>0</v>
      </c>
      <c r="N166" s="26">
        <v>0</v>
      </c>
      <c r="O166" s="26">
        <v>19</v>
      </c>
      <c r="P166" s="26">
        <v>0</v>
      </c>
      <c r="Q166" s="26">
        <v>0</v>
      </c>
      <c r="R166" s="26">
        <f t="shared" si="19"/>
        <v>95</v>
      </c>
      <c r="S166" s="26">
        <f t="shared" si="18"/>
        <v>627</v>
      </c>
      <c r="T166" s="28">
        <f t="shared" si="20"/>
        <v>57</v>
      </c>
      <c r="U166" s="26">
        <f t="shared" si="21"/>
        <v>57</v>
      </c>
      <c r="V166" s="26">
        <f t="shared" si="22"/>
        <v>153</v>
      </c>
      <c r="W166" s="22"/>
      <c r="X166" s="21">
        <f t="shared" si="25"/>
        <v>19</v>
      </c>
      <c r="Y166" s="21" t="e">
        <f>K166+L166+#REF!</f>
        <v>#REF!</v>
      </c>
    </row>
    <row r="167" spans="1:25" ht="24" x14ac:dyDescent="0.2">
      <c r="A167" s="24">
        <v>4319</v>
      </c>
      <c r="B167" s="88" t="s">
        <v>352</v>
      </c>
      <c r="C167" s="88" t="s">
        <v>199</v>
      </c>
      <c r="D167" s="25" t="s">
        <v>179</v>
      </c>
      <c r="E167" s="26">
        <v>2</v>
      </c>
      <c r="F167" s="27">
        <v>0</v>
      </c>
      <c r="G167" s="28">
        <v>0</v>
      </c>
      <c r="H167" s="26">
        <v>1</v>
      </c>
      <c r="I167" s="26">
        <v>0</v>
      </c>
      <c r="J167" s="26">
        <v>33</v>
      </c>
      <c r="K167" s="26">
        <v>0</v>
      </c>
      <c r="L167" s="26">
        <v>2</v>
      </c>
      <c r="M167" s="26">
        <v>0</v>
      </c>
      <c r="N167" s="26">
        <v>0</v>
      </c>
      <c r="O167" s="26">
        <v>2</v>
      </c>
      <c r="P167" s="26">
        <v>0</v>
      </c>
      <c r="Q167" s="26">
        <v>0</v>
      </c>
      <c r="R167" s="26">
        <f t="shared" si="19"/>
        <v>10</v>
      </c>
      <c r="S167" s="26">
        <f t="shared" si="18"/>
        <v>36.300000000000004</v>
      </c>
      <c r="T167" s="28">
        <f t="shared" si="20"/>
        <v>6</v>
      </c>
      <c r="U167" s="26">
        <f t="shared" si="21"/>
        <v>6</v>
      </c>
      <c r="V167" s="26">
        <f t="shared" si="22"/>
        <v>154</v>
      </c>
      <c r="W167" s="22"/>
      <c r="X167" s="21">
        <f t="shared" si="25"/>
        <v>2</v>
      </c>
      <c r="Y167" s="21" t="e">
        <f>K167+L167+#REF!</f>
        <v>#REF!</v>
      </c>
    </row>
    <row r="168" spans="1:25" x14ac:dyDescent="0.2">
      <c r="A168" s="24">
        <v>4325</v>
      </c>
      <c r="B168" s="88" t="s">
        <v>353</v>
      </c>
      <c r="C168" s="88" t="s">
        <v>22</v>
      </c>
      <c r="D168" s="25" t="s">
        <v>174</v>
      </c>
      <c r="E168" s="26">
        <v>3</v>
      </c>
      <c r="F168" s="27">
        <v>1</v>
      </c>
      <c r="G168" s="28">
        <v>0</v>
      </c>
      <c r="H168" s="26">
        <v>2</v>
      </c>
      <c r="I168" s="26">
        <v>0</v>
      </c>
      <c r="J168" s="26">
        <v>90</v>
      </c>
      <c r="K168" s="26">
        <v>3</v>
      </c>
      <c r="L168" s="26">
        <v>0</v>
      </c>
      <c r="M168" s="26">
        <v>0</v>
      </c>
      <c r="N168" s="26">
        <v>3</v>
      </c>
      <c r="O168" s="26">
        <v>0</v>
      </c>
      <c r="P168" s="26">
        <v>0</v>
      </c>
      <c r="Q168" s="26">
        <v>0</v>
      </c>
      <c r="R168" s="26">
        <f t="shared" si="19"/>
        <v>7.5</v>
      </c>
      <c r="S168" s="26">
        <f t="shared" si="18"/>
        <v>99.000000000000014</v>
      </c>
      <c r="T168" s="28">
        <f t="shared" si="20"/>
        <v>9</v>
      </c>
      <c r="U168" s="26">
        <f t="shared" si="21"/>
        <v>9</v>
      </c>
      <c r="V168" s="26">
        <f t="shared" si="22"/>
        <v>155</v>
      </c>
      <c r="W168" s="22"/>
      <c r="X168" s="21">
        <f t="shared" si="25"/>
        <v>3</v>
      </c>
      <c r="Y168" s="21" t="e">
        <f>K168+L168+#REF!</f>
        <v>#REF!</v>
      </c>
    </row>
    <row r="169" spans="1:25" ht="24" x14ac:dyDescent="0.2">
      <c r="A169" s="29">
        <v>4331</v>
      </c>
      <c r="B169" s="88" t="s">
        <v>355</v>
      </c>
      <c r="C169" s="88" t="s">
        <v>4</v>
      </c>
      <c r="D169" s="25" t="s">
        <v>174</v>
      </c>
      <c r="E169" s="26">
        <v>2</v>
      </c>
      <c r="F169" s="27">
        <v>1</v>
      </c>
      <c r="G169" s="28">
        <v>0</v>
      </c>
      <c r="H169" s="26">
        <v>2</v>
      </c>
      <c r="I169" s="26">
        <v>33</v>
      </c>
      <c r="J169" s="26">
        <v>33</v>
      </c>
      <c r="K169" s="26">
        <v>2</v>
      </c>
      <c r="L169" s="26">
        <v>0</v>
      </c>
      <c r="M169" s="26">
        <v>0</v>
      </c>
      <c r="N169" s="26">
        <v>2</v>
      </c>
      <c r="O169" s="26">
        <v>0</v>
      </c>
      <c r="P169" s="26">
        <v>0</v>
      </c>
      <c r="Q169" s="26">
        <v>0</v>
      </c>
      <c r="R169" s="26">
        <f t="shared" si="19"/>
        <v>5</v>
      </c>
      <c r="S169" s="26">
        <f t="shared" si="18"/>
        <v>36.300000000000004</v>
      </c>
      <c r="T169" s="28">
        <f t="shared" si="20"/>
        <v>6</v>
      </c>
      <c r="U169" s="26">
        <f t="shared" si="21"/>
        <v>6</v>
      </c>
      <c r="V169" s="26">
        <f t="shared" si="22"/>
        <v>156</v>
      </c>
      <c r="W169" s="22"/>
      <c r="X169" s="21">
        <f t="shared" si="25"/>
        <v>2</v>
      </c>
      <c r="Y169" s="20" t="e">
        <f>K169+L169+#REF!</f>
        <v>#REF!</v>
      </c>
    </row>
    <row r="170" spans="1:25" ht="24" x14ac:dyDescent="0.2">
      <c r="A170" s="24">
        <v>4340</v>
      </c>
      <c r="B170" s="88" t="s">
        <v>356</v>
      </c>
      <c r="C170" s="88" t="s">
        <v>637</v>
      </c>
      <c r="D170" s="25" t="s">
        <v>174</v>
      </c>
      <c r="E170" s="50">
        <v>9</v>
      </c>
      <c r="F170" s="50">
        <v>9</v>
      </c>
      <c r="G170" s="50">
        <v>0</v>
      </c>
      <c r="H170" s="50">
        <v>9</v>
      </c>
      <c r="I170" s="50">
        <v>0</v>
      </c>
      <c r="J170" s="50">
        <v>211</v>
      </c>
      <c r="K170" s="50">
        <v>9</v>
      </c>
      <c r="L170" s="51">
        <v>0</v>
      </c>
      <c r="M170" s="51">
        <v>0</v>
      </c>
      <c r="N170" s="51">
        <v>9</v>
      </c>
      <c r="O170" s="51">
        <v>0</v>
      </c>
      <c r="P170" s="51">
        <v>0</v>
      </c>
      <c r="Q170" s="51">
        <v>0</v>
      </c>
      <c r="R170" s="50">
        <f t="shared" si="19"/>
        <v>22.5</v>
      </c>
      <c r="S170" s="50">
        <f t="shared" si="18"/>
        <v>232.10000000000002</v>
      </c>
      <c r="T170" s="50">
        <f t="shared" si="20"/>
        <v>27</v>
      </c>
      <c r="U170" s="50">
        <f t="shared" si="21"/>
        <v>27</v>
      </c>
      <c r="V170" s="26">
        <f t="shared" si="22"/>
        <v>157</v>
      </c>
      <c r="W170" s="22"/>
      <c r="X170" s="21">
        <f t="shared" si="25"/>
        <v>9</v>
      </c>
      <c r="Y170" s="20" t="e">
        <f>K170+L170+#REF!</f>
        <v>#REF!</v>
      </c>
    </row>
    <row r="171" spans="1:25" ht="24" x14ac:dyDescent="0.2">
      <c r="A171" s="24">
        <v>4345</v>
      </c>
      <c r="B171" s="88" t="s">
        <v>357</v>
      </c>
      <c r="C171" s="88" t="s">
        <v>8</v>
      </c>
      <c r="D171" s="25" t="s">
        <v>174</v>
      </c>
      <c r="E171" s="26">
        <v>2</v>
      </c>
      <c r="F171" s="27">
        <v>2</v>
      </c>
      <c r="G171" s="28">
        <v>0</v>
      </c>
      <c r="H171" s="26">
        <v>2</v>
      </c>
      <c r="I171" s="26">
        <v>0</v>
      </c>
      <c r="J171" s="26">
        <v>66</v>
      </c>
      <c r="K171" s="26">
        <v>2</v>
      </c>
      <c r="L171" s="26">
        <v>0</v>
      </c>
      <c r="M171" s="26">
        <v>0</v>
      </c>
      <c r="N171" s="26">
        <v>2</v>
      </c>
      <c r="O171" s="26">
        <v>0</v>
      </c>
      <c r="P171" s="26">
        <v>0</v>
      </c>
      <c r="Q171" s="26">
        <v>0</v>
      </c>
      <c r="R171" s="26">
        <f t="shared" si="19"/>
        <v>5</v>
      </c>
      <c r="S171" s="26">
        <f t="shared" si="18"/>
        <v>72.600000000000009</v>
      </c>
      <c r="T171" s="28">
        <f t="shared" si="20"/>
        <v>6</v>
      </c>
      <c r="U171" s="26">
        <f t="shared" si="21"/>
        <v>6</v>
      </c>
      <c r="V171" s="26">
        <f t="shared" si="22"/>
        <v>158</v>
      </c>
      <c r="W171" s="22"/>
      <c r="X171" s="21">
        <f t="shared" si="25"/>
        <v>2</v>
      </c>
      <c r="Y171" s="20"/>
    </row>
    <row r="172" spans="1:25" x14ac:dyDescent="0.2">
      <c r="A172" s="24">
        <v>4403</v>
      </c>
      <c r="B172" s="88" t="s">
        <v>358</v>
      </c>
      <c r="C172" s="88" t="s">
        <v>36</v>
      </c>
      <c r="D172" s="25" t="s">
        <v>179</v>
      </c>
      <c r="E172" s="26">
        <v>3</v>
      </c>
      <c r="F172" s="27">
        <v>3</v>
      </c>
      <c r="G172" s="28">
        <v>0</v>
      </c>
      <c r="H172" s="26">
        <v>3</v>
      </c>
      <c r="I172" s="26">
        <v>0</v>
      </c>
      <c r="J172" s="26">
        <v>99</v>
      </c>
      <c r="K172" s="26">
        <v>3</v>
      </c>
      <c r="L172" s="26">
        <v>0</v>
      </c>
      <c r="M172" s="26">
        <v>0</v>
      </c>
      <c r="N172" s="26">
        <v>3</v>
      </c>
      <c r="O172" s="26">
        <v>0</v>
      </c>
      <c r="P172" s="26">
        <v>0</v>
      </c>
      <c r="Q172" s="26">
        <v>0</v>
      </c>
      <c r="R172" s="26">
        <f t="shared" si="19"/>
        <v>7.5</v>
      </c>
      <c r="S172" s="26">
        <f t="shared" si="18"/>
        <v>108.9</v>
      </c>
      <c r="T172" s="28">
        <f t="shared" si="20"/>
        <v>9</v>
      </c>
      <c r="U172" s="26">
        <f t="shared" si="21"/>
        <v>9</v>
      </c>
      <c r="V172" s="26">
        <f t="shared" si="22"/>
        <v>159</v>
      </c>
      <c r="W172" s="22"/>
      <c r="X172" s="21">
        <f t="shared" si="25"/>
        <v>3</v>
      </c>
      <c r="Y172" s="21" t="e">
        <f>K172+L172+#REF!</f>
        <v>#REF!</v>
      </c>
    </row>
    <row r="173" spans="1:25" x14ac:dyDescent="0.2">
      <c r="A173" s="24">
        <v>4420</v>
      </c>
      <c r="B173" s="88" t="s">
        <v>359</v>
      </c>
      <c r="C173" s="88" t="s">
        <v>27</v>
      </c>
      <c r="D173" s="25" t="s">
        <v>174</v>
      </c>
      <c r="E173" s="26">
        <v>4</v>
      </c>
      <c r="F173" s="27">
        <v>4</v>
      </c>
      <c r="G173" s="28">
        <v>0</v>
      </c>
      <c r="H173" s="26">
        <v>4</v>
      </c>
      <c r="I173" s="26">
        <v>0</v>
      </c>
      <c r="J173" s="26">
        <v>117</v>
      </c>
      <c r="K173" s="26">
        <v>4</v>
      </c>
      <c r="L173" s="26">
        <v>0</v>
      </c>
      <c r="M173" s="26">
        <v>0</v>
      </c>
      <c r="N173" s="26">
        <v>4</v>
      </c>
      <c r="O173" s="26">
        <v>0</v>
      </c>
      <c r="P173" s="26">
        <v>0</v>
      </c>
      <c r="Q173" s="26">
        <v>0</v>
      </c>
      <c r="R173" s="26">
        <f t="shared" si="19"/>
        <v>10</v>
      </c>
      <c r="S173" s="26">
        <f t="shared" si="18"/>
        <v>128.70000000000002</v>
      </c>
      <c r="T173" s="28">
        <f t="shared" si="20"/>
        <v>12</v>
      </c>
      <c r="U173" s="26">
        <f t="shared" si="21"/>
        <v>12</v>
      </c>
      <c r="V173" s="26">
        <f t="shared" si="22"/>
        <v>160</v>
      </c>
      <c r="W173" s="22"/>
      <c r="X173" s="21">
        <f t="shared" si="25"/>
        <v>4</v>
      </c>
      <c r="Y173" s="20" t="e">
        <f>K173+L173+#REF!</f>
        <v>#REF!</v>
      </c>
    </row>
    <row r="174" spans="1:25" x14ac:dyDescent="0.2">
      <c r="A174" s="24">
        <v>4439</v>
      </c>
      <c r="B174" s="88" t="s">
        <v>360</v>
      </c>
      <c r="C174" s="88" t="s">
        <v>8</v>
      </c>
      <c r="D174" s="25" t="s">
        <v>174</v>
      </c>
      <c r="E174" s="28">
        <v>4</v>
      </c>
      <c r="F174" s="44">
        <v>4</v>
      </c>
      <c r="G174" s="28">
        <v>0</v>
      </c>
      <c r="H174" s="26">
        <v>4</v>
      </c>
      <c r="I174" s="26">
        <v>0</v>
      </c>
      <c r="J174" s="26">
        <v>132</v>
      </c>
      <c r="K174" s="26">
        <v>4</v>
      </c>
      <c r="L174" s="26">
        <v>0</v>
      </c>
      <c r="M174" s="26">
        <v>0</v>
      </c>
      <c r="N174" s="26">
        <v>4</v>
      </c>
      <c r="O174" s="26">
        <v>0</v>
      </c>
      <c r="P174" s="26">
        <v>0</v>
      </c>
      <c r="Q174" s="26">
        <v>0</v>
      </c>
      <c r="R174" s="26">
        <f t="shared" si="19"/>
        <v>10</v>
      </c>
      <c r="S174" s="26">
        <f t="shared" si="18"/>
        <v>145.20000000000002</v>
      </c>
      <c r="T174" s="28">
        <f t="shared" si="20"/>
        <v>12</v>
      </c>
      <c r="U174" s="26">
        <f t="shared" si="21"/>
        <v>12</v>
      </c>
      <c r="V174" s="26">
        <f t="shared" si="22"/>
        <v>161</v>
      </c>
      <c r="W174" s="22"/>
      <c r="X174" s="21">
        <f t="shared" si="25"/>
        <v>4</v>
      </c>
      <c r="Y174" s="21" t="e">
        <f>K174+L174+#REF!</f>
        <v>#REF!</v>
      </c>
    </row>
    <row r="175" spans="1:25" x14ac:dyDescent="0.2">
      <c r="A175" s="24">
        <v>4440</v>
      </c>
      <c r="B175" s="88" t="s">
        <v>361</v>
      </c>
      <c r="C175" s="88" t="s">
        <v>8</v>
      </c>
      <c r="D175" s="25" t="s">
        <v>174</v>
      </c>
      <c r="E175" s="26">
        <v>7</v>
      </c>
      <c r="F175" s="27">
        <v>7</v>
      </c>
      <c r="G175" s="28">
        <v>0</v>
      </c>
      <c r="H175" s="26">
        <v>7</v>
      </c>
      <c r="I175" s="26">
        <v>0</v>
      </c>
      <c r="J175" s="26">
        <v>231</v>
      </c>
      <c r="K175" s="26">
        <v>7</v>
      </c>
      <c r="L175" s="26">
        <v>0</v>
      </c>
      <c r="M175" s="26">
        <v>0</v>
      </c>
      <c r="N175" s="26">
        <v>7</v>
      </c>
      <c r="O175" s="26">
        <v>0</v>
      </c>
      <c r="P175" s="26">
        <v>0</v>
      </c>
      <c r="Q175" s="26">
        <v>0</v>
      </c>
      <c r="R175" s="26">
        <f t="shared" si="19"/>
        <v>17.5</v>
      </c>
      <c r="S175" s="26">
        <f t="shared" si="18"/>
        <v>254.10000000000002</v>
      </c>
      <c r="T175" s="28">
        <f t="shared" si="20"/>
        <v>21</v>
      </c>
      <c r="U175" s="26">
        <f t="shared" si="21"/>
        <v>21</v>
      </c>
      <c r="V175" s="26">
        <f t="shared" si="22"/>
        <v>162</v>
      </c>
      <c r="W175" s="22"/>
      <c r="X175" s="21">
        <f t="shared" si="25"/>
        <v>7</v>
      </c>
      <c r="Y175" s="20" t="e">
        <f>K175+L175+#REF!</f>
        <v>#REF!</v>
      </c>
    </row>
    <row r="176" spans="1:25" ht="24" x14ac:dyDescent="0.2">
      <c r="A176" s="24">
        <v>4444</v>
      </c>
      <c r="B176" s="88" t="s">
        <v>362</v>
      </c>
      <c r="C176" s="88" t="s">
        <v>8</v>
      </c>
      <c r="D176" s="25" t="s">
        <v>174</v>
      </c>
      <c r="E176" s="28">
        <v>2</v>
      </c>
      <c r="F176" s="44">
        <v>2</v>
      </c>
      <c r="G176" s="28">
        <v>0</v>
      </c>
      <c r="H176" s="26">
        <v>2</v>
      </c>
      <c r="I176" s="26">
        <v>0</v>
      </c>
      <c r="J176" s="26">
        <v>69</v>
      </c>
      <c r="K176" s="26">
        <v>2</v>
      </c>
      <c r="L176" s="26">
        <v>0</v>
      </c>
      <c r="M176" s="26">
        <v>0</v>
      </c>
      <c r="N176" s="26">
        <v>2</v>
      </c>
      <c r="O176" s="26">
        <v>0</v>
      </c>
      <c r="P176" s="26">
        <v>0</v>
      </c>
      <c r="Q176" s="26">
        <v>0</v>
      </c>
      <c r="R176" s="26">
        <f t="shared" si="19"/>
        <v>5</v>
      </c>
      <c r="S176" s="26">
        <f t="shared" si="18"/>
        <v>75.900000000000006</v>
      </c>
      <c r="T176" s="28">
        <f t="shared" si="20"/>
        <v>6</v>
      </c>
      <c r="U176" s="26">
        <f t="shared" si="21"/>
        <v>6</v>
      </c>
      <c r="V176" s="26">
        <f t="shared" si="22"/>
        <v>163</v>
      </c>
      <c r="W176" s="22"/>
      <c r="X176" s="21">
        <f t="shared" si="25"/>
        <v>2</v>
      </c>
      <c r="Y176" s="20" t="e">
        <f>K176+L176+#REF!</f>
        <v>#REF!</v>
      </c>
    </row>
    <row r="177" spans="1:25" x14ac:dyDescent="0.2">
      <c r="A177" s="24">
        <v>4445</v>
      </c>
      <c r="B177" s="88" t="s">
        <v>363</v>
      </c>
      <c r="C177" s="88" t="s">
        <v>8</v>
      </c>
      <c r="D177" s="25" t="s">
        <v>179</v>
      </c>
      <c r="E177" s="26">
        <v>1</v>
      </c>
      <c r="F177" s="27">
        <v>1</v>
      </c>
      <c r="G177" s="28">
        <v>0</v>
      </c>
      <c r="H177" s="26">
        <v>1</v>
      </c>
      <c r="I177" s="26">
        <v>0</v>
      </c>
      <c r="J177" s="26">
        <v>30</v>
      </c>
      <c r="K177" s="26">
        <v>1</v>
      </c>
      <c r="L177" s="26">
        <v>0</v>
      </c>
      <c r="M177" s="26">
        <v>0</v>
      </c>
      <c r="N177" s="26">
        <v>1</v>
      </c>
      <c r="O177" s="26">
        <v>0</v>
      </c>
      <c r="P177" s="26">
        <v>0</v>
      </c>
      <c r="Q177" s="26">
        <v>0</v>
      </c>
      <c r="R177" s="26">
        <f t="shared" si="19"/>
        <v>2.5</v>
      </c>
      <c r="S177" s="26">
        <f t="shared" si="18"/>
        <v>33</v>
      </c>
      <c r="T177" s="28">
        <f t="shared" si="20"/>
        <v>3</v>
      </c>
      <c r="U177" s="26">
        <f t="shared" si="21"/>
        <v>3</v>
      </c>
      <c r="V177" s="26">
        <f t="shared" si="22"/>
        <v>164</v>
      </c>
      <c r="W177" s="22"/>
      <c r="X177" s="21">
        <f t="shared" si="25"/>
        <v>1</v>
      </c>
      <c r="Y177" s="20" t="e">
        <f>K177+L177+#REF!</f>
        <v>#REF!</v>
      </c>
    </row>
    <row r="178" spans="1:25" ht="24" x14ac:dyDescent="0.2">
      <c r="A178" s="24">
        <v>4495</v>
      </c>
      <c r="B178" s="88" t="s">
        <v>364</v>
      </c>
      <c r="C178" s="88" t="s">
        <v>47</v>
      </c>
      <c r="D178" s="25" t="s">
        <v>179</v>
      </c>
      <c r="E178" s="26">
        <v>6</v>
      </c>
      <c r="F178" s="27">
        <v>6</v>
      </c>
      <c r="G178" s="28">
        <v>0</v>
      </c>
      <c r="H178" s="26">
        <v>6</v>
      </c>
      <c r="I178" s="26">
        <v>0</v>
      </c>
      <c r="J178" s="26">
        <v>198</v>
      </c>
      <c r="K178" s="26">
        <v>6</v>
      </c>
      <c r="L178" s="26">
        <v>0</v>
      </c>
      <c r="M178" s="26">
        <v>0</v>
      </c>
      <c r="N178" s="26">
        <v>6</v>
      </c>
      <c r="O178" s="26">
        <v>0</v>
      </c>
      <c r="P178" s="26">
        <v>0</v>
      </c>
      <c r="Q178" s="26">
        <v>0</v>
      </c>
      <c r="R178" s="26">
        <f t="shared" si="19"/>
        <v>15</v>
      </c>
      <c r="S178" s="26">
        <f t="shared" si="18"/>
        <v>217.8</v>
      </c>
      <c r="T178" s="28">
        <f t="shared" si="20"/>
        <v>18</v>
      </c>
      <c r="U178" s="26">
        <f t="shared" si="21"/>
        <v>18</v>
      </c>
      <c r="V178" s="26">
        <f t="shared" si="22"/>
        <v>165</v>
      </c>
      <c r="W178" s="22"/>
      <c r="X178" s="21">
        <f t="shared" si="25"/>
        <v>6</v>
      </c>
      <c r="Y178" s="21" t="e">
        <f>K178+L178+#REF!</f>
        <v>#REF!</v>
      </c>
    </row>
    <row r="179" spans="1:25" ht="24" x14ac:dyDescent="0.2">
      <c r="A179" s="24">
        <v>4520</v>
      </c>
      <c r="B179" s="88" t="s">
        <v>365</v>
      </c>
      <c r="C179" s="88" t="s">
        <v>4</v>
      </c>
      <c r="D179" s="25" t="s">
        <v>179</v>
      </c>
      <c r="E179" s="26">
        <v>7</v>
      </c>
      <c r="F179" s="27">
        <v>5</v>
      </c>
      <c r="G179" s="28">
        <v>0</v>
      </c>
      <c r="H179" s="26">
        <v>7</v>
      </c>
      <c r="I179" s="26">
        <v>0</v>
      </c>
      <c r="J179" s="26">
        <v>231</v>
      </c>
      <c r="K179" s="26">
        <v>0</v>
      </c>
      <c r="L179" s="26">
        <v>7</v>
      </c>
      <c r="M179" s="26">
        <v>0</v>
      </c>
      <c r="N179" s="26">
        <v>0</v>
      </c>
      <c r="O179" s="26">
        <v>7</v>
      </c>
      <c r="P179" s="26">
        <v>0</v>
      </c>
      <c r="Q179" s="26">
        <v>0</v>
      </c>
      <c r="R179" s="26">
        <f t="shared" si="19"/>
        <v>35</v>
      </c>
      <c r="S179" s="26">
        <f t="shared" si="18"/>
        <v>254.10000000000002</v>
      </c>
      <c r="T179" s="28">
        <f t="shared" si="20"/>
        <v>21</v>
      </c>
      <c r="U179" s="26">
        <f t="shared" si="21"/>
        <v>21</v>
      </c>
      <c r="V179" s="26">
        <f t="shared" si="22"/>
        <v>166</v>
      </c>
      <c r="W179" s="22"/>
      <c r="X179" s="21">
        <f t="shared" si="25"/>
        <v>7</v>
      </c>
      <c r="Y179" s="21" t="e">
        <f>K179+L179+#REF!</f>
        <v>#REF!</v>
      </c>
    </row>
    <row r="180" spans="1:25" ht="30" x14ac:dyDescent="0.2">
      <c r="A180" s="24">
        <v>4534</v>
      </c>
      <c r="B180" s="91" t="s">
        <v>366</v>
      </c>
      <c r="C180" s="88" t="s">
        <v>125</v>
      </c>
      <c r="D180" s="25" t="s">
        <v>174</v>
      </c>
      <c r="E180" s="26">
        <v>10</v>
      </c>
      <c r="F180" s="27">
        <v>10</v>
      </c>
      <c r="G180" s="28">
        <v>0</v>
      </c>
      <c r="H180" s="26">
        <v>10</v>
      </c>
      <c r="I180" s="26">
        <v>0</v>
      </c>
      <c r="J180" s="26">
        <v>330</v>
      </c>
      <c r="K180" s="26">
        <v>10</v>
      </c>
      <c r="L180" s="26">
        <v>0</v>
      </c>
      <c r="M180" s="26">
        <v>0</v>
      </c>
      <c r="N180" s="26">
        <v>10</v>
      </c>
      <c r="O180" s="26">
        <v>0</v>
      </c>
      <c r="P180" s="26">
        <v>0</v>
      </c>
      <c r="Q180" s="26">
        <v>0</v>
      </c>
      <c r="R180" s="26">
        <f t="shared" si="19"/>
        <v>25</v>
      </c>
      <c r="S180" s="26">
        <f t="shared" si="18"/>
        <v>363.00000000000006</v>
      </c>
      <c r="T180" s="28">
        <f t="shared" si="20"/>
        <v>30</v>
      </c>
      <c r="U180" s="26">
        <f t="shared" si="21"/>
        <v>30</v>
      </c>
      <c r="V180" s="26">
        <f t="shared" si="22"/>
        <v>167</v>
      </c>
      <c r="W180" s="22"/>
    </row>
    <row r="181" spans="1:25" ht="24" x14ac:dyDescent="0.2">
      <c r="A181" s="47">
        <v>4602</v>
      </c>
      <c r="B181" s="88" t="s">
        <v>367</v>
      </c>
      <c r="C181" s="91" t="s">
        <v>61</v>
      </c>
      <c r="D181" s="25" t="s">
        <v>179</v>
      </c>
      <c r="E181" s="26">
        <v>9</v>
      </c>
      <c r="F181" s="27">
        <v>0</v>
      </c>
      <c r="G181" s="28">
        <v>0</v>
      </c>
      <c r="H181" s="26">
        <v>8</v>
      </c>
      <c r="I181" s="26">
        <v>0</v>
      </c>
      <c r="J181" s="26">
        <v>264</v>
      </c>
      <c r="K181" s="26">
        <v>9</v>
      </c>
      <c r="L181" s="26">
        <v>0</v>
      </c>
      <c r="M181" s="26">
        <v>0</v>
      </c>
      <c r="N181" s="26">
        <v>9</v>
      </c>
      <c r="O181" s="26">
        <v>0</v>
      </c>
      <c r="P181" s="26">
        <v>0</v>
      </c>
      <c r="Q181" s="26">
        <v>0</v>
      </c>
      <c r="R181" s="26">
        <f t="shared" si="19"/>
        <v>22.5</v>
      </c>
      <c r="S181" s="26">
        <f t="shared" si="18"/>
        <v>290.40000000000003</v>
      </c>
      <c r="T181" s="28">
        <f t="shared" si="20"/>
        <v>27</v>
      </c>
      <c r="U181" s="26">
        <f t="shared" si="21"/>
        <v>27</v>
      </c>
      <c r="V181" s="26">
        <f t="shared" si="22"/>
        <v>168</v>
      </c>
      <c r="W181" s="22"/>
      <c r="X181" s="21">
        <f>N181+O181+P181+Q181</f>
        <v>9</v>
      </c>
      <c r="Y181" s="20" t="e">
        <f>K181+L181+#REF!</f>
        <v>#REF!</v>
      </c>
    </row>
    <row r="182" spans="1:25" ht="24" x14ac:dyDescent="0.2">
      <c r="A182" s="24">
        <v>4603</v>
      </c>
      <c r="B182" s="88" t="s">
        <v>368</v>
      </c>
      <c r="C182" s="88" t="s">
        <v>194</v>
      </c>
      <c r="D182" s="25" t="s">
        <v>179</v>
      </c>
      <c r="E182" s="26">
        <v>2</v>
      </c>
      <c r="F182" s="27">
        <v>2</v>
      </c>
      <c r="G182" s="28">
        <v>0</v>
      </c>
      <c r="H182" s="26">
        <v>2</v>
      </c>
      <c r="I182" s="26">
        <v>0</v>
      </c>
      <c r="J182" s="26">
        <v>66</v>
      </c>
      <c r="K182" s="26">
        <v>2</v>
      </c>
      <c r="L182" s="26">
        <v>0</v>
      </c>
      <c r="M182" s="26">
        <v>0</v>
      </c>
      <c r="N182" s="26">
        <v>2</v>
      </c>
      <c r="O182" s="26">
        <v>0</v>
      </c>
      <c r="P182" s="26">
        <v>0</v>
      </c>
      <c r="Q182" s="26">
        <v>0</v>
      </c>
      <c r="R182" s="26">
        <f t="shared" si="19"/>
        <v>5</v>
      </c>
      <c r="S182" s="26">
        <f t="shared" si="18"/>
        <v>72.600000000000009</v>
      </c>
      <c r="T182" s="28">
        <f t="shared" si="20"/>
        <v>6</v>
      </c>
      <c r="U182" s="26">
        <f t="shared" si="21"/>
        <v>6</v>
      </c>
      <c r="V182" s="26">
        <f t="shared" si="22"/>
        <v>169</v>
      </c>
      <c r="W182" s="22"/>
      <c r="X182" s="21">
        <f>N182+O182+P182+Q182</f>
        <v>2</v>
      </c>
      <c r="Y182" s="20" t="e">
        <f>K182+L182+#REF!</f>
        <v>#REF!</v>
      </c>
    </row>
    <row r="183" spans="1:25" x14ac:dyDescent="0.2">
      <c r="A183" s="24">
        <v>4635</v>
      </c>
      <c r="B183" s="88" t="s">
        <v>369</v>
      </c>
      <c r="C183" s="88" t="s">
        <v>54</v>
      </c>
      <c r="D183" s="25" t="s">
        <v>174</v>
      </c>
      <c r="E183" s="26">
        <v>4</v>
      </c>
      <c r="F183" s="27">
        <v>4</v>
      </c>
      <c r="G183" s="28">
        <v>0</v>
      </c>
      <c r="H183" s="26">
        <v>4</v>
      </c>
      <c r="I183" s="26">
        <v>0</v>
      </c>
      <c r="J183" s="26">
        <f>(H183*30)</f>
        <v>120</v>
      </c>
      <c r="K183" s="26">
        <v>4</v>
      </c>
      <c r="L183" s="26">
        <v>0</v>
      </c>
      <c r="M183" s="26">
        <v>0</v>
      </c>
      <c r="N183" s="26">
        <v>4</v>
      </c>
      <c r="O183" s="26">
        <v>0</v>
      </c>
      <c r="P183" s="26">
        <v>0</v>
      </c>
      <c r="Q183" s="26">
        <v>0</v>
      </c>
      <c r="R183" s="26">
        <f t="shared" si="19"/>
        <v>10</v>
      </c>
      <c r="S183" s="26">
        <f t="shared" si="18"/>
        <v>132</v>
      </c>
      <c r="T183" s="28">
        <f t="shared" si="20"/>
        <v>12</v>
      </c>
      <c r="U183" s="26">
        <f t="shared" si="21"/>
        <v>12</v>
      </c>
      <c r="V183" s="26">
        <f t="shared" si="22"/>
        <v>170</v>
      </c>
      <c r="W183" s="22"/>
      <c r="X183" s="21">
        <f>N183+O183+P183+Q183</f>
        <v>4</v>
      </c>
      <c r="Y183" s="21" t="e">
        <f>K183+L183+#REF!</f>
        <v>#REF!</v>
      </c>
    </row>
    <row r="184" spans="1:25" x14ac:dyDescent="0.2">
      <c r="A184" s="24">
        <v>4664</v>
      </c>
      <c r="B184" s="88" t="s">
        <v>370</v>
      </c>
      <c r="C184" s="88" t="s">
        <v>185</v>
      </c>
      <c r="D184" s="25" t="s">
        <v>179</v>
      </c>
      <c r="E184" s="26">
        <v>4</v>
      </c>
      <c r="F184" s="27">
        <v>4</v>
      </c>
      <c r="G184" s="28">
        <v>0</v>
      </c>
      <c r="H184" s="26">
        <v>4</v>
      </c>
      <c r="I184" s="26">
        <v>0</v>
      </c>
      <c r="J184" s="26">
        <v>105.6</v>
      </c>
      <c r="K184" s="26">
        <v>4</v>
      </c>
      <c r="L184" s="26">
        <v>0</v>
      </c>
      <c r="M184" s="26">
        <v>0</v>
      </c>
      <c r="N184" s="26">
        <v>4</v>
      </c>
      <c r="O184" s="26">
        <v>0</v>
      </c>
      <c r="P184" s="26">
        <v>0</v>
      </c>
      <c r="Q184" s="26">
        <v>0</v>
      </c>
      <c r="R184" s="26">
        <f t="shared" si="19"/>
        <v>10</v>
      </c>
      <c r="S184" s="26">
        <f t="shared" si="18"/>
        <v>116.16</v>
      </c>
      <c r="T184" s="28">
        <f t="shared" si="20"/>
        <v>12</v>
      </c>
      <c r="U184" s="26">
        <f t="shared" si="21"/>
        <v>12</v>
      </c>
      <c r="V184" s="26">
        <f t="shared" si="22"/>
        <v>171</v>
      </c>
      <c r="W184" s="22"/>
      <c r="X184" s="21">
        <f>N184+O184+P184+Q184</f>
        <v>4</v>
      </c>
      <c r="Y184" s="20" t="e">
        <f>K184+L184+#REF!</f>
        <v>#REF!</v>
      </c>
    </row>
    <row r="185" spans="1:25" x14ac:dyDescent="0.2">
      <c r="A185" s="24">
        <v>4668</v>
      </c>
      <c r="B185" s="88" t="s">
        <v>371</v>
      </c>
      <c r="C185" s="88" t="s">
        <v>6</v>
      </c>
      <c r="D185" s="25" t="s">
        <v>179</v>
      </c>
      <c r="E185" s="26">
        <v>6</v>
      </c>
      <c r="F185" s="27">
        <v>5</v>
      </c>
      <c r="G185" s="28">
        <v>0</v>
      </c>
      <c r="H185" s="26">
        <v>5</v>
      </c>
      <c r="I185" s="26">
        <v>0</v>
      </c>
      <c r="J185" s="26">
        <f>(H185*30)</f>
        <v>150</v>
      </c>
      <c r="K185" s="26">
        <v>6</v>
      </c>
      <c r="L185" s="26">
        <v>0</v>
      </c>
      <c r="M185" s="26">
        <v>0</v>
      </c>
      <c r="N185" s="26">
        <v>6</v>
      </c>
      <c r="O185" s="26">
        <v>0</v>
      </c>
      <c r="P185" s="26">
        <v>0</v>
      </c>
      <c r="Q185" s="26">
        <v>0</v>
      </c>
      <c r="R185" s="26">
        <f t="shared" si="19"/>
        <v>15</v>
      </c>
      <c r="S185" s="26">
        <f t="shared" si="18"/>
        <v>165</v>
      </c>
      <c r="T185" s="28">
        <f t="shared" si="20"/>
        <v>18</v>
      </c>
      <c r="U185" s="26">
        <f t="shared" si="21"/>
        <v>18</v>
      </c>
      <c r="V185" s="26">
        <f t="shared" si="22"/>
        <v>172</v>
      </c>
      <c r="W185" s="22"/>
      <c r="X185" s="21">
        <f>N185+O185+P185+Q185</f>
        <v>6</v>
      </c>
      <c r="Y185" s="21" t="e">
        <f>K185+L185+#REF!</f>
        <v>#REF!</v>
      </c>
    </row>
    <row r="186" spans="1:25" ht="24" x14ac:dyDescent="0.2">
      <c r="A186" s="24">
        <v>4669</v>
      </c>
      <c r="B186" s="88" t="s">
        <v>372</v>
      </c>
      <c r="C186" s="88" t="s">
        <v>47</v>
      </c>
      <c r="D186" s="25" t="s">
        <v>179</v>
      </c>
      <c r="E186" s="26">
        <v>8</v>
      </c>
      <c r="F186" s="27">
        <v>7</v>
      </c>
      <c r="G186" s="28">
        <v>0</v>
      </c>
      <c r="H186" s="26">
        <v>6</v>
      </c>
      <c r="I186" s="26">
        <v>0</v>
      </c>
      <c r="J186" s="26">
        <v>231</v>
      </c>
      <c r="K186" s="26">
        <v>8</v>
      </c>
      <c r="L186" s="26">
        <v>0</v>
      </c>
      <c r="M186" s="26">
        <v>0</v>
      </c>
      <c r="N186" s="26">
        <v>8</v>
      </c>
      <c r="O186" s="26">
        <v>0</v>
      </c>
      <c r="P186" s="26">
        <v>0</v>
      </c>
      <c r="Q186" s="26">
        <v>0</v>
      </c>
      <c r="R186" s="26">
        <f t="shared" si="19"/>
        <v>20</v>
      </c>
      <c r="S186" s="26">
        <f t="shared" si="18"/>
        <v>254.10000000000002</v>
      </c>
      <c r="T186" s="28">
        <f t="shared" si="20"/>
        <v>24</v>
      </c>
      <c r="U186" s="26">
        <f t="shared" si="21"/>
        <v>24</v>
      </c>
      <c r="V186" s="26">
        <f t="shared" si="22"/>
        <v>173</v>
      </c>
      <c r="W186" s="22"/>
      <c r="X186" s="21">
        <f t="shared" ref="X186:X196" si="26">N186+O186+P186+Q186</f>
        <v>8</v>
      </c>
      <c r="Y186" s="20" t="e">
        <f>K186+L186+#REF!</f>
        <v>#REF!</v>
      </c>
    </row>
    <row r="187" spans="1:25" x14ac:dyDescent="0.2">
      <c r="A187" s="24">
        <v>4686</v>
      </c>
      <c r="B187" s="88" t="s">
        <v>638</v>
      </c>
      <c r="C187" s="88" t="s">
        <v>144</v>
      </c>
      <c r="D187" s="25" t="s">
        <v>174</v>
      </c>
      <c r="E187" s="26">
        <v>3</v>
      </c>
      <c r="F187" s="27">
        <v>3</v>
      </c>
      <c r="G187" s="28">
        <v>0</v>
      </c>
      <c r="H187" s="26">
        <v>3</v>
      </c>
      <c r="I187" s="26">
        <v>0</v>
      </c>
      <c r="J187" s="26">
        <v>99</v>
      </c>
      <c r="K187" s="26">
        <v>3</v>
      </c>
      <c r="L187" s="26">
        <v>0</v>
      </c>
      <c r="M187" s="26">
        <v>0</v>
      </c>
      <c r="N187" s="26">
        <v>3</v>
      </c>
      <c r="O187" s="26">
        <v>0</v>
      </c>
      <c r="P187" s="26">
        <v>0</v>
      </c>
      <c r="Q187" s="26">
        <v>0</v>
      </c>
      <c r="R187" s="26">
        <f t="shared" si="19"/>
        <v>7.5</v>
      </c>
      <c r="S187" s="26">
        <f t="shared" si="18"/>
        <v>108.9</v>
      </c>
      <c r="T187" s="28">
        <f t="shared" si="20"/>
        <v>9</v>
      </c>
      <c r="U187" s="26">
        <f t="shared" si="21"/>
        <v>9</v>
      </c>
      <c r="V187" s="26">
        <f t="shared" si="22"/>
        <v>174</v>
      </c>
      <c r="W187" s="22"/>
      <c r="X187" s="21">
        <f t="shared" si="26"/>
        <v>3</v>
      </c>
      <c r="Y187" s="20" t="e">
        <f>K187+L187+#REF!</f>
        <v>#REF!</v>
      </c>
    </row>
    <row r="188" spans="1:25" ht="24" x14ac:dyDescent="0.2">
      <c r="A188" s="24">
        <v>4687</v>
      </c>
      <c r="B188" s="88" t="s">
        <v>373</v>
      </c>
      <c r="C188" s="88" t="s">
        <v>61</v>
      </c>
      <c r="D188" s="25" t="s">
        <v>179</v>
      </c>
      <c r="E188" s="50">
        <v>23</v>
      </c>
      <c r="F188" s="50">
        <v>0</v>
      </c>
      <c r="G188" s="50">
        <v>0</v>
      </c>
      <c r="H188" s="50">
        <v>10</v>
      </c>
      <c r="I188" s="26">
        <v>0</v>
      </c>
      <c r="J188" s="50">
        <v>514</v>
      </c>
      <c r="K188" s="50">
        <v>0</v>
      </c>
      <c r="L188" s="51">
        <v>23</v>
      </c>
      <c r="M188" s="51">
        <v>0</v>
      </c>
      <c r="N188" s="51">
        <v>0</v>
      </c>
      <c r="O188" s="51">
        <v>23</v>
      </c>
      <c r="P188" s="51">
        <v>0</v>
      </c>
      <c r="Q188" s="51">
        <v>0</v>
      </c>
      <c r="R188" s="50">
        <f t="shared" si="19"/>
        <v>115</v>
      </c>
      <c r="S188" s="50">
        <f t="shared" si="18"/>
        <v>565.40000000000009</v>
      </c>
      <c r="T188" s="50">
        <f t="shared" si="20"/>
        <v>69</v>
      </c>
      <c r="U188" s="50">
        <f t="shared" si="21"/>
        <v>69</v>
      </c>
      <c r="V188" s="26">
        <f t="shared" si="22"/>
        <v>175</v>
      </c>
      <c r="W188" s="22"/>
      <c r="X188" s="21">
        <f t="shared" si="26"/>
        <v>23</v>
      </c>
      <c r="Y188" s="20" t="e">
        <f>K188+L188+#REF!</f>
        <v>#REF!</v>
      </c>
    </row>
    <row r="189" spans="1:25" ht="24" x14ac:dyDescent="0.2">
      <c r="A189" s="24">
        <v>4698</v>
      </c>
      <c r="B189" s="88" t="s">
        <v>374</v>
      </c>
      <c r="C189" s="88" t="s">
        <v>61</v>
      </c>
      <c r="D189" s="25" t="s">
        <v>174</v>
      </c>
      <c r="E189" s="26">
        <v>7</v>
      </c>
      <c r="F189" s="27">
        <v>7</v>
      </c>
      <c r="G189" s="28">
        <v>0</v>
      </c>
      <c r="H189" s="26">
        <v>6</v>
      </c>
      <c r="I189" s="26">
        <v>0</v>
      </c>
      <c r="J189" s="26">
        <v>241</v>
      </c>
      <c r="K189" s="26">
        <v>7</v>
      </c>
      <c r="L189" s="26">
        <v>0</v>
      </c>
      <c r="M189" s="26">
        <v>0</v>
      </c>
      <c r="N189" s="26">
        <v>7</v>
      </c>
      <c r="O189" s="26">
        <v>0</v>
      </c>
      <c r="P189" s="26">
        <v>0</v>
      </c>
      <c r="Q189" s="26">
        <v>0</v>
      </c>
      <c r="R189" s="26">
        <f t="shared" si="19"/>
        <v>17.5</v>
      </c>
      <c r="S189" s="26">
        <f t="shared" si="18"/>
        <v>265.10000000000002</v>
      </c>
      <c r="T189" s="28">
        <f t="shared" si="20"/>
        <v>21</v>
      </c>
      <c r="U189" s="26">
        <f t="shared" si="21"/>
        <v>21</v>
      </c>
      <c r="V189" s="26">
        <f t="shared" si="22"/>
        <v>176</v>
      </c>
      <c r="W189" s="22"/>
      <c r="X189" s="21">
        <f t="shared" si="26"/>
        <v>7</v>
      </c>
      <c r="Y189" s="20" t="e">
        <f>K189+L189+#REF!</f>
        <v>#REF!</v>
      </c>
    </row>
    <row r="190" spans="1:25" ht="24" x14ac:dyDescent="0.2">
      <c r="A190" s="24">
        <v>4723</v>
      </c>
      <c r="B190" s="88" t="s">
        <v>375</v>
      </c>
      <c r="C190" s="88" t="s">
        <v>17</v>
      </c>
      <c r="D190" s="25" t="s">
        <v>179</v>
      </c>
      <c r="E190" s="26">
        <v>2</v>
      </c>
      <c r="F190" s="27">
        <v>0</v>
      </c>
      <c r="G190" s="28">
        <v>0</v>
      </c>
      <c r="H190" s="26">
        <v>2</v>
      </c>
      <c r="I190" s="26">
        <v>0</v>
      </c>
      <c r="J190" s="26">
        <v>66</v>
      </c>
      <c r="K190" s="26">
        <v>0</v>
      </c>
      <c r="L190" s="26">
        <v>0</v>
      </c>
      <c r="M190" s="26">
        <v>2</v>
      </c>
      <c r="N190" s="26">
        <v>0</v>
      </c>
      <c r="O190" s="26">
        <v>2</v>
      </c>
      <c r="P190" s="26">
        <v>0</v>
      </c>
      <c r="Q190" s="26">
        <v>0</v>
      </c>
      <c r="R190" s="26">
        <f t="shared" si="19"/>
        <v>12</v>
      </c>
      <c r="S190" s="26">
        <f t="shared" si="18"/>
        <v>72.600000000000009</v>
      </c>
      <c r="T190" s="28">
        <f t="shared" si="20"/>
        <v>6</v>
      </c>
      <c r="U190" s="26">
        <f t="shared" si="21"/>
        <v>6</v>
      </c>
      <c r="V190" s="26">
        <f t="shared" si="22"/>
        <v>177</v>
      </c>
      <c r="W190" s="22"/>
      <c r="X190" s="21">
        <f t="shared" si="26"/>
        <v>2</v>
      </c>
      <c r="Y190" s="20" t="e">
        <f>K190+L190+#REF!</f>
        <v>#REF!</v>
      </c>
    </row>
    <row r="191" spans="1:25" ht="38.25" x14ac:dyDescent="0.2">
      <c r="A191" s="24">
        <v>4727</v>
      </c>
      <c r="B191" s="92" t="s">
        <v>376</v>
      </c>
      <c r="C191" s="88" t="s">
        <v>4</v>
      </c>
      <c r="D191" s="25" t="s">
        <v>179</v>
      </c>
      <c r="E191" s="26">
        <v>3</v>
      </c>
      <c r="F191" s="27">
        <v>3</v>
      </c>
      <c r="G191" s="28">
        <v>0</v>
      </c>
      <c r="H191" s="26">
        <v>3</v>
      </c>
      <c r="I191" s="26">
        <v>0</v>
      </c>
      <c r="J191" s="26">
        <v>99</v>
      </c>
      <c r="K191" s="26">
        <v>0</v>
      </c>
      <c r="L191" s="26">
        <v>3</v>
      </c>
      <c r="M191" s="26">
        <v>0</v>
      </c>
      <c r="N191" s="26">
        <v>0</v>
      </c>
      <c r="O191" s="26">
        <v>3</v>
      </c>
      <c r="P191" s="26">
        <v>0</v>
      </c>
      <c r="Q191" s="26">
        <v>0</v>
      </c>
      <c r="R191" s="26">
        <f t="shared" si="19"/>
        <v>15</v>
      </c>
      <c r="S191" s="26">
        <f t="shared" si="18"/>
        <v>108.9</v>
      </c>
      <c r="T191" s="28">
        <f t="shared" si="20"/>
        <v>9</v>
      </c>
      <c r="U191" s="26">
        <f t="shared" si="21"/>
        <v>9</v>
      </c>
      <c r="V191" s="26">
        <f t="shared" si="22"/>
        <v>178</v>
      </c>
      <c r="W191" s="22"/>
      <c r="X191" s="21">
        <f t="shared" si="26"/>
        <v>3</v>
      </c>
      <c r="Y191" s="21" t="e">
        <f>K191+L191+#REF!</f>
        <v>#REF!</v>
      </c>
    </row>
    <row r="192" spans="1:25" ht="24" x14ac:dyDescent="0.2">
      <c r="A192" s="63">
        <v>4739</v>
      </c>
      <c r="B192" s="88" t="s">
        <v>377</v>
      </c>
      <c r="C192" s="93" t="s">
        <v>17</v>
      </c>
      <c r="D192" s="25" t="s">
        <v>174</v>
      </c>
      <c r="E192" s="26">
        <v>1</v>
      </c>
      <c r="F192" s="27">
        <v>1</v>
      </c>
      <c r="G192" s="28">
        <v>0</v>
      </c>
      <c r="H192" s="26">
        <v>1</v>
      </c>
      <c r="I192" s="26">
        <v>0</v>
      </c>
      <c r="J192" s="26">
        <v>25</v>
      </c>
      <c r="K192" s="26">
        <v>1</v>
      </c>
      <c r="L192" s="26">
        <v>0</v>
      </c>
      <c r="M192" s="26">
        <v>0</v>
      </c>
      <c r="N192" s="26">
        <v>1</v>
      </c>
      <c r="O192" s="26">
        <v>0</v>
      </c>
      <c r="P192" s="26">
        <v>0</v>
      </c>
      <c r="Q192" s="26">
        <v>0</v>
      </c>
      <c r="R192" s="26">
        <f t="shared" si="19"/>
        <v>2.5</v>
      </c>
      <c r="S192" s="26">
        <f t="shared" si="18"/>
        <v>27.500000000000004</v>
      </c>
      <c r="T192" s="28">
        <f t="shared" si="20"/>
        <v>3</v>
      </c>
      <c r="U192" s="26">
        <f t="shared" si="21"/>
        <v>3</v>
      </c>
      <c r="V192" s="26">
        <f t="shared" si="22"/>
        <v>179</v>
      </c>
      <c r="W192" s="22"/>
      <c r="X192" s="21">
        <f t="shared" si="26"/>
        <v>1</v>
      </c>
      <c r="Y192" s="20" t="e">
        <f>K192+L192+#REF!</f>
        <v>#REF!</v>
      </c>
    </row>
    <row r="193" spans="1:25" ht="24" x14ac:dyDescent="0.2">
      <c r="A193" s="24">
        <v>4750</v>
      </c>
      <c r="B193" s="88" t="s">
        <v>378</v>
      </c>
      <c r="C193" s="88" t="s">
        <v>66</v>
      </c>
      <c r="D193" s="25" t="s">
        <v>174</v>
      </c>
      <c r="E193" s="26">
        <v>1</v>
      </c>
      <c r="F193" s="27">
        <v>1</v>
      </c>
      <c r="G193" s="28">
        <v>0</v>
      </c>
      <c r="H193" s="26">
        <v>1</v>
      </c>
      <c r="I193" s="26">
        <v>0</v>
      </c>
      <c r="J193" s="26">
        <v>30</v>
      </c>
      <c r="K193" s="26">
        <v>1</v>
      </c>
      <c r="L193" s="26">
        <v>0</v>
      </c>
      <c r="M193" s="26">
        <v>0</v>
      </c>
      <c r="N193" s="26">
        <v>1</v>
      </c>
      <c r="O193" s="26">
        <v>0</v>
      </c>
      <c r="P193" s="26">
        <v>0</v>
      </c>
      <c r="Q193" s="26">
        <v>0</v>
      </c>
      <c r="R193" s="26">
        <f t="shared" si="19"/>
        <v>2.5</v>
      </c>
      <c r="S193" s="26">
        <f t="shared" si="18"/>
        <v>33</v>
      </c>
      <c r="T193" s="28">
        <f t="shared" si="20"/>
        <v>3</v>
      </c>
      <c r="U193" s="26">
        <f t="shared" si="21"/>
        <v>3</v>
      </c>
      <c r="V193" s="26">
        <f t="shared" si="22"/>
        <v>180</v>
      </c>
      <c r="W193" s="22"/>
      <c r="X193" s="21">
        <f t="shared" si="26"/>
        <v>1</v>
      </c>
      <c r="Y193" s="21" t="e">
        <f>K193+L193+#REF!</f>
        <v>#REF!</v>
      </c>
    </row>
    <row r="194" spans="1:25" ht="25.5" x14ac:dyDescent="0.2">
      <c r="A194" s="24">
        <v>4753</v>
      </c>
      <c r="B194" s="92" t="s">
        <v>379</v>
      </c>
      <c r="C194" s="88" t="s">
        <v>227</v>
      </c>
      <c r="D194" s="25" t="s">
        <v>179</v>
      </c>
      <c r="E194" s="26">
        <v>5</v>
      </c>
      <c r="F194" s="27">
        <v>3</v>
      </c>
      <c r="G194" s="28">
        <v>0</v>
      </c>
      <c r="H194" s="26">
        <v>3</v>
      </c>
      <c r="I194" s="26">
        <v>0</v>
      </c>
      <c r="J194" s="26">
        <v>165</v>
      </c>
      <c r="K194" s="26">
        <v>0</v>
      </c>
      <c r="L194" s="26">
        <v>5</v>
      </c>
      <c r="M194" s="26">
        <v>0</v>
      </c>
      <c r="N194" s="26">
        <v>0</v>
      </c>
      <c r="O194" s="26">
        <v>5</v>
      </c>
      <c r="P194" s="26">
        <v>0</v>
      </c>
      <c r="Q194" s="26">
        <v>0</v>
      </c>
      <c r="R194" s="26">
        <f t="shared" si="19"/>
        <v>25</v>
      </c>
      <c r="S194" s="26">
        <f t="shared" si="18"/>
        <v>181.50000000000003</v>
      </c>
      <c r="T194" s="28">
        <f t="shared" si="20"/>
        <v>15</v>
      </c>
      <c r="U194" s="26">
        <f t="shared" si="21"/>
        <v>15</v>
      </c>
      <c r="V194" s="26">
        <f t="shared" si="22"/>
        <v>181</v>
      </c>
      <c r="W194" s="22"/>
      <c r="X194" s="21">
        <f t="shared" si="26"/>
        <v>5</v>
      </c>
      <c r="Y194" s="20" t="e">
        <f>K194+L194+#REF!</f>
        <v>#REF!</v>
      </c>
    </row>
    <row r="195" spans="1:25" ht="24" x14ac:dyDescent="0.2">
      <c r="A195" s="63">
        <v>4783</v>
      </c>
      <c r="B195" s="88" t="s">
        <v>612</v>
      </c>
      <c r="C195" s="93" t="s">
        <v>4</v>
      </c>
      <c r="D195" s="25" t="s">
        <v>179</v>
      </c>
      <c r="E195" s="26">
        <v>6</v>
      </c>
      <c r="F195" s="27">
        <v>6</v>
      </c>
      <c r="G195" s="28">
        <v>0</v>
      </c>
      <c r="H195" s="26">
        <v>6</v>
      </c>
      <c r="I195" s="26">
        <v>0</v>
      </c>
      <c r="J195" s="26">
        <v>193</v>
      </c>
      <c r="K195" s="26">
        <v>6</v>
      </c>
      <c r="L195" s="26">
        <v>0</v>
      </c>
      <c r="M195" s="26">
        <v>0</v>
      </c>
      <c r="N195" s="26">
        <v>6</v>
      </c>
      <c r="O195" s="26">
        <v>0</v>
      </c>
      <c r="P195" s="26">
        <v>0</v>
      </c>
      <c r="Q195" s="26">
        <v>0</v>
      </c>
      <c r="R195" s="26">
        <f t="shared" si="19"/>
        <v>15</v>
      </c>
      <c r="S195" s="26">
        <f t="shared" si="18"/>
        <v>212.3</v>
      </c>
      <c r="T195" s="28">
        <f t="shared" si="20"/>
        <v>18</v>
      </c>
      <c r="U195" s="26">
        <f t="shared" si="21"/>
        <v>18</v>
      </c>
      <c r="V195" s="26">
        <f t="shared" si="22"/>
        <v>182</v>
      </c>
      <c r="W195" s="22"/>
      <c r="X195" s="21">
        <f t="shared" si="26"/>
        <v>6</v>
      </c>
      <c r="Y195" s="21" t="e">
        <f>K195+L195+#REF!</f>
        <v>#REF!</v>
      </c>
    </row>
    <row r="196" spans="1:25" x14ac:dyDescent="0.2">
      <c r="A196" s="24">
        <v>4805</v>
      </c>
      <c r="B196" s="88" t="s">
        <v>639</v>
      </c>
      <c r="C196" s="88" t="s">
        <v>10</v>
      </c>
      <c r="D196" s="25" t="s">
        <v>179</v>
      </c>
      <c r="E196" s="26">
        <v>1</v>
      </c>
      <c r="F196" s="27">
        <v>0</v>
      </c>
      <c r="G196" s="28">
        <v>0</v>
      </c>
      <c r="H196" s="26">
        <v>1</v>
      </c>
      <c r="I196" s="26">
        <f>(F196*30)+(G196*30)</f>
        <v>0</v>
      </c>
      <c r="J196" s="26">
        <v>40</v>
      </c>
      <c r="K196" s="26">
        <v>1</v>
      </c>
      <c r="L196" s="26">
        <v>0</v>
      </c>
      <c r="M196" s="26">
        <v>0</v>
      </c>
      <c r="N196" s="26">
        <v>1</v>
      </c>
      <c r="O196" s="26">
        <v>0</v>
      </c>
      <c r="P196" s="26">
        <v>0</v>
      </c>
      <c r="Q196" s="26">
        <v>0</v>
      </c>
      <c r="R196" s="26">
        <f t="shared" si="19"/>
        <v>2.5</v>
      </c>
      <c r="S196" s="26">
        <f t="shared" si="18"/>
        <v>44</v>
      </c>
      <c r="T196" s="28">
        <f t="shared" si="20"/>
        <v>3</v>
      </c>
      <c r="U196" s="26">
        <f t="shared" si="21"/>
        <v>3</v>
      </c>
      <c r="V196" s="26">
        <f t="shared" si="22"/>
        <v>183</v>
      </c>
      <c r="W196" s="22"/>
      <c r="X196" s="21">
        <f t="shared" si="26"/>
        <v>1</v>
      </c>
      <c r="Y196" s="20" t="e">
        <f>K196+L196+#REF!</f>
        <v>#REF!</v>
      </c>
    </row>
    <row r="197" spans="1:25" ht="24" x14ac:dyDescent="0.2">
      <c r="A197" s="24">
        <v>4824</v>
      </c>
      <c r="B197" s="88" t="s">
        <v>380</v>
      </c>
      <c r="C197" s="88" t="s">
        <v>92</v>
      </c>
      <c r="D197" s="25" t="s">
        <v>179</v>
      </c>
      <c r="E197" s="26">
        <v>1</v>
      </c>
      <c r="F197" s="27">
        <v>0</v>
      </c>
      <c r="G197" s="28">
        <v>0</v>
      </c>
      <c r="H197" s="26">
        <v>1</v>
      </c>
      <c r="I197" s="26">
        <v>0</v>
      </c>
      <c r="J197" s="26">
        <v>33</v>
      </c>
      <c r="K197" s="26">
        <v>1</v>
      </c>
      <c r="L197" s="26">
        <v>0</v>
      </c>
      <c r="M197" s="26">
        <v>0</v>
      </c>
      <c r="N197" s="26">
        <v>1</v>
      </c>
      <c r="O197" s="26">
        <v>0</v>
      </c>
      <c r="P197" s="26">
        <v>0</v>
      </c>
      <c r="Q197" s="26">
        <v>0</v>
      </c>
      <c r="R197" s="26">
        <f t="shared" si="19"/>
        <v>2.5</v>
      </c>
      <c r="S197" s="26">
        <f t="shared" si="18"/>
        <v>36.300000000000004</v>
      </c>
      <c r="T197" s="28">
        <f t="shared" si="20"/>
        <v>3</v>
      </c>
      <c r="U197" s="26">
        <f t="shared" si="21"/>
        <v>3</v>
      </c>
      <c r="V197" s="26">
        <f t="shared" si="22"/>
        <v>184</v>
      </c>
      <c r="W197" s="22"/>
      <c r="X197" s="21">
        <f>N197+O197+P197+Q197</f>
        <v>1</v>
      </c>
      <c r="Y197" s="20" t="e">
        <f>K197+L197+#REF!</f>
        <v>#REF!</v>
      </c>
    </row>
    <row r="198" spans="1:25" ht="25.5" x14ac:dyDescent="0.2">
      <c r="A198" s="24">
        <v>4904</v>
      </c>
      <c r="B198" s="92" t="s">
        <v>381</v>
      </c>
      <c r="C198" s="88" t="s">
        <v>19</v>
      </c>
      <c r="D198" s="25" t="s">
        <v>179</v>
      </c>
      <c r="E198" s="26">
        <v>5</v>
      </c>
      <c r="F198" s="27">
        <v>3</v>
      </c>
      <c r="G198" s="28">
        <v>0</v>
      </c>
      <c r="H198" s="26">
        <v>3</v>
      </c>
      <c r="I198" s="26">
        <v>0</v>
      </c>
      <c r="J198" s="26">
        <f>(H198*30)</f>
        <v>90</v>
      </c>
      <c r="K198" s="26">
        <v>5</v>
      </c>
      <c r="L198" s="26">
        <v>0</v>
      </c>
      <c r="M198" s="26">
        <v>0</v>
      </c>
      <c r="N198" s="26">
        <v>5</v>
      </c>
      <c r="O198" s="26">
        <v>0</v>
      </c>
      <c r="P198" s="26">
        <v>0</v>
      </c>
      <c r="Q198" s="26">
        <v>0</v>
      </c>
      <c r="R198" s="26">
        <f t="shared" si="19"/>
        <v>12.5</v>
      </c>
      <c r="S198" s="26">
        <f t="shared" si="18"/>
        <v>99.000000000000014</v>
      </c>
      <c r="T198" s="28">
        <f t="shared" si="20"/>
        <v>15</v>
      </c>
      <c r="U198" s="26">
        <f t="shared" si="21"/>
        <v>15</v>
      </c>
      <c r="V198" s="26">
        <f t="shared" si="22"/>
        <v>185</v>
      </c>
      <c r="W198" s="22"/>
      <c r="X198" s="21">
        <f>N198+O198+P198+Q198</f>
        <v>5</v>
      </c>
      <c r="Y198" s="21" t="e">
        <f>K198+L198+#REF!</f>
        <v>#REF!</v>
      </c>
    </row>
    <row r="199" spans="1:25" ht="12.75" x14ac:dyDescent="0.2">
      <c r="A199" s="63">
        <v>4906</v>
      </c>
      <c r="B199" s="92" t="s">
        <v>382</v>
      </c>
      <c r="C199" s="93" t="s">
        <v>15</v>
      </c>
      <c r="D199" s="25" t="s">
        <v>179</v>
      </c>
      <c r="E199" s="26">
        <v>9</v>
      </c>
      <c r="F199" s="27">
        <v>1</v>
      </c>
      <c r="G199" s="28">
        <v>0</v>
      </c>
      <c r="H199" s="26">
        <v>9</v>
      </c>
      <c r="I199" s="26">
        <v>0</v>
      </c>
      <c r="J199" s="26">
        <v>297</v>
      </c>
      <c r="K199" s="26">
        <v>9</v>
      </c>
      <c r="L199" s="26">
        <v>0</v>
      </c>
      <c r="M199" s="26">
        <v>0</v>
      </c>
      <c r="N199" s="26">
        <v>9</v>
      </c>
      <c r="O199" s="26">
        <v>0</v>
      </c>
      <c r="P199" s="26">
        <v>0</v>
      </c>
      <c r="Q199" s="26">
        <v>0</v>
      </c>
      <c r="R199" s="26">
        <f t="shared" si="19"/>
        <v>22.5</v>
      </c>
      <c r="S199" s="26">
        <f t="shared" si="18"/>
        <v>326.70000000000005</v>
      </c>
      <c r="T199" s="28">
        <f t="shared" si="20"/>
        <v>27</v>
      </c>
      <c r="U199" s="26">
        <f t="shared" si="21"/>
        <v>27</v>
      </c>
      <c r="V199" s="26">
        <f t="shared" si="22"/>
        <v>186</v>
      </c>
      <c r="W199" s="22"/>
      <c r="X199" s="21">
        <f>N199+O199+P199+Q199</f>
        <v>9</v>
      </c>
      <c r="Y199" s="20" t="e">
        <f>K199+L199+#REF!</f>
        <v>#REF!</v>
      </c>
    </row>
    <row r="200" spans="1:25" ht="12.75" x14ac:dyDescent="0.2">
      <c r="A200" s="63">
        <v>4917</v>
      </c>
      <c r="B200" s="88" t="s">
        <v>73</v>
      </c>
      <c r="C200" s="93" t="s">
        <v>27</v>
      </c>
      <c r="D200" s="25" t="s">
        <v>174</v>
      </c>
      <c r="E200" s="26">
        <v>8</v>
      </c>
      <c r="F200" s="27">
        <v>8</v>
      </c>
      <c r="G200" s="28">
        <v>0</v>
      </c>
      <c r="H200" s="26">
        <v>8</v>
      </c>
      <c r="I200" s="26">
        <v>0</v>
      </c>
      <c r="J200" s="26">
        <v>264</v>
      </c>
      <c r="K200" s="26">
        <v>8</v>
      </c>
      <c r="L200" s="26">
        <v>0</v>
      </c>
      <c r="M200" s="26">
        <v>0</v>
      </c>
      <c r="N200" s="26">
        <v>8</v>
      </c>
      <c r="O200" s="26">
        <v>0</v>
      </c>
      <c r="P200" s="26">
        <v>0</v>
      </c>
      <c r="Q200" s="26">
        <v>0</v>
      </c>
      <c r="R200" s="26">
        <f t="shared" si="19"/>
        <v>20</v>
      </c>
      <c r="S200" s="26">
        <f t="shared" si="18"/>
        <v>290.40000000000003</v>
      </c>
      <c r="T200" s="28">
        <f t="shared" si="20"/>
        <v>24</v>
      </c>
      <c r="U200" s="26">
        <f t="shared" si="21"/>
        <v>24</v>
      </c>
      <c r="V200" s="26">
        <f t="shared" si="22"/>
        <v>187</v>
      </c>
      <c r="W200" s="22"/>
      <c r="X200" s="21">
        <f>N200+O200+P200+Q200</f>
        <v>8</v>
      </c>
      <c r="Y200" s="20" t="e">
        <f>K200+L200+#REF!</f>
        <v>#REF!</v>
      </c>
    </row>
    <row r="201" spans="1:25" ht="24" x14ac:dyDescent="0.2">
      <c r="A201" s="24">
        <v>4920</v>
      </c>
      <c r="B201" s="88" t="s">
        <v>383</v>
      </c>
      <c r="C201" s="88" t="s">
        <v>22</v>
      </c>
      <c r="D201" s="25" t="s">
        <v>179</v>
      </c>
      <c r="E201" s="26">
        <v>3</v>
      </c>
      <c r="F201" s="27">
        <v>3</v>
      </c>
      <c r="G201" s="28">
        <v>0</v>
      </c>
      <c r="H201" s="26">
        <v>3</v>
      </c>
      <c r="I201" s="26">
        <v>0</v>
      </c>
      <c r="J201" s="26">
        <v>78</v>
      </c>
      <c r="K201" s="26">
        <v>0</v>
      </c>
      <c r="L201" s="26">
        <v>3</v>
      </c>
      <c r="M201" s="26">
        <v>0</v>
      </c>
      <c r="N201" s="26">
        <v>0</v>
      </c>
      <c r="O201" s="26">
        <v>0</v>
      </c>
      <c r="P201" s="26">
        <v>3</v>
      </c>
      <c r="Q201" s="26">
        <v>0</v>
      </c>
      <c r="R201" s="26">
        <f t="shared" si="19"/>
        <v>15</v>
      </c>
      <c r="S201" s="26">
        <f t="shared" si="18"/>
        <v>85.800000000000011</v>
      </c>
      <c r="T201" s="28">
        <f t="shared" si="20"/>
        <v>9</v>
      </c>
      <c r="U201" s="26">
        <f t="shared" si="21"/>
        <v>9</v>
      </c>
      <c r="V201" s="26">
        <f t="shared" si="22"/>
        <v>188</v>
      </c>
      <c r="W201" s="22"/>
      <c r="Y201" s="20"/>
    </row>
    <row r="202" spans="1:25" ht="25.5" x14ac:dyDescent="0.2">
      <c r="A202" s="24">
        <v>4921</v>
      </c>
      <c r="B202" s="92" t="s">
        <v>384</v>
      </c>
      <c r="C202" s="88" t="s">
        <v>22</v>
      </c>
      <c r="D202" s="25" t="s">
        <v>174</v>
      </c>
      <c r="E202" s="26">
        <v>2</v>
      </c>
      <c r="F202" s="27">
        <v>2</v>
      </c>
      <c r="G202" s="28">
        <v>0</v>
      </c>
      <c r="H202" s="26">
        <v>2</v>
      </c>
      <c r="I202" s="26">
        <v>0</v>
      </c>
      <c r="J202" s="26">
        <v>66</v>
      </c>
      <c r="K202" s="26">
        <v>2</v>
      </c>
      <c r="L202" s="26">
        <v>0</v>
      </c>
      <c r="M202" s="26">
        <v>0</v>
      </c>
      <c r="N202" s="26">
        <v>2</v>
      </c>
      <c r="O202" s="26">
        <v>0</v>
      </c>
      <c r="P202" s="26">
        <v>0</v>
      </c>
      <c r="Q202" s="26">
        <v>0</v>
      </c>
      <c r="R202" s="26">
        <f t="shared" si="19"/>
        <v>5</v>
      </c>
      <c r="S202" s="26">
        <f t="shared" ref="S202:S264" si="27">(J202*1.1)</f>
        <v>72.600000000000009</v>
      </c>
      <c r="T202" s="28">
        <f t="shared" si="20"/>
        <v>6</v>
      </c>
      <c r="U202" s="26">
        <f t="shared" si="21"/>
        <v>6</v>
      </c>
      <c r="V202" s="26">
        <f t="shared" si="22"/>
        <v>189</v>
      </c>
      <c r="W202" s="22"/>
      <c r="X202" s="21">
        <f>N202+O202+P202+Q202</f>
        <v>2</v>
      </c>
      <c r="Y202" s="20" t="e">
        <f>K202+L202+#REF!</f>
        <v>#REF!</v>
      </c>
    </row>
    <row r="203" spans="1:25" ht="12.75" x14ac:dyDescent="0.2">
      <c r="A203" s="63">
        <v>4931</v>
      </c>
      <c r="B203" s="88" t="s">
        <v>385</v>
      </c>
      <c r="C203" s="93" t="s">
        <v>86</v>
      </c>
      <c r="D203" s="25" t="s">
        <v>174</v>
      </c>
      <c r="E203" s="26">
        <v>1</v>
      </c>
      <c r="F203" s="27">
        <v>1</v>
      </c>
      <c r="G203" s="28">
        <v>0</v>
      </c>
      <c r="H203" s="26">
        <v>1</v>
      </c>
      <c r="I203" s="26">
        <v>0</v>
      </c>
      <c r="J203" s="26">
        <v>26</v>
      </c>
      <c r="K203" s="26">
        <v>1</v>
      </c>
      <c r="L203" s="26">
        <v>0</v>
      </c>
      <c r="M203" s="26">
        <v>0</v>
      </c>
      <c r="N203" s="26">
        <v>1</v>
      </c>
      <c r="O203" s="26">
        <v>0</v>
      </c>
      <c r="P203" s="26">
        <v>0</v>
      </c>
      <c r="Q203" s="26">
        <v>0</v>
      </c>
      <c r="R203" s="26">
        <f t="shared" si="19"/>
        <v>2.5</v>
      </c>
      <c r="S203" s="26">
        <f t="shared" si="27"/>
        <v>28.6</v>
      </c>
      <c r="T203" s="28">
        <f t="shared" si="20"/>
        <v>3</v>
      </c>
      <c r="U203" s="26">
        <f t="shared" si="21"/>
        <v>3</v>
      </c>
      <c r="V203" s="26">
        <f t="shared" si="22"/>
        <v>190</v>
      </c>
      <c r="W203" s="22"/>
      <c r="X203" s="21">
        <f>N203+O203+P203+Q203</f>
        <v>1</v>
      </c>
      <c r="Y203" s="20" t="e">
        <f>K203+L203+#REF!</f>
        <v>#REF!</v>
      </c>
    </row>
    <row r="204" spans="1:25" x14ac:dyDescent="0.2">
      <c r="A204" s="24">
        <v>4940</v>
      </c>
      <c r="B204" s="88" t="s">
        <v>386</v>
      </c>
      <c r="C204" s="88" t="s">
        <v>22</v>
      </c>
      <c r="D204" s="25" t="s">
        <v>174</v>
      </c>
      <c r="E204" s="26">
        <v>3</v>
      </c>
      <c r="F204" s="27">
        <v>3</v>
      </c>
      <c r="G204" s="28">
        <v>0</v>
      </c>
      <c r="H204" s="26">
        <v>3</v>
      </c>
      <c r="I204" s="26">
        <v>0</v>
      </c>
      <c r="J204" s="26">
        <v>99</v>
      </c>
      <c r="K204" s="26">
        <v>3</v>
      </c>
      <c r="L204" s="26">
        <v>0</v>
      </c>
      <c r="M204" s="26">
        <v>0</v>
      </c>
      <c r="N204" s="26">
        <v>3</v>
      </c>
      <c r="O204" s="26">
        <v>0</v>
      </c>
      <c r="P204" s="26">
        <v>0</v>
      </c>
      <c r="Q204" s="26">
        <v>0</v>
      </c>
      <c r="R204" s="26">
        <f t="shared" si="19"/>
        <v>7.5</v>
      </c>
      <c r="S204" s="26">
        <f t="shared" si="27"/>
        <v>108.9</v>
      </c>
      <c r="T204" s="28">
        <f t="shared" si="20"/>
        <v>9</v>
      </c>
      <c r="U204" s="26">
        <f t="shared" si="21"/>
        <v>9</v>
      </c>
      <c r="V204" s="26">
        <f t="shared" si="22"/>
        <v>191</v>
      </c>
      <c r="W204" s="22"/>
      <c r="X204" s="21">
        <f>N204+O204+P204+Q204</f>
        <v>3</v>
      </c>
      <c r="Y204" s="20" t="e">
        <f>K204+L204+#REF!</f>
        <v>#REF!</v>
      </c>
    </row>
    <row r="205" spans="1:25" ht="24" x14ac:dyDescent="0.2">
      <c r="A205" s="24">
        <v>4958</v>
      </c>
      <c r="B205" s="88" t="s">
        <v>387</v>
      </c>
      <c r="C205" s="88" t="s">
        <v>199</v>
      </c>
      <c r="D205" s="25" t="s">
        <v>179</v>
      </c>
      <c r="E205" s="26">
        <v>5</v>
      </c>
      <c r="F205" s="27">
        <v>4</v>
      </c>
      <c r="G205" s="28">
        <v>0</v>
      </c>
      <c r="H205" s="26">
        <v>4</v>
      </c>
      <c r="I205" s="26">
        <v>0</v>
      </c>
      <c r="J205" s="26">
        <v>132</v>
      </c>
      <c r="K205" s="26">
        <v>5</v>
      </c>
      <c r="L205" s="26">
        <v>0</v>
      </c>
      <c r="M205" s="26">
        <v>0</v>
      </c>
      <c r="N205" s="26">
        <v>5</v>
      </c>
      <c r="O205" s="26">
        <v>0</v>
      </c>
      <c r="P205" s="26">
        <v>0</v>
      </c>
      <c r="Q205" s="26">
        <v>0</v>
      </c>
      <c r="R205" s="26">
        <f t="shared" si="19"/>
        <v>12.5</v>
      </c>
      <c r="S205" s="26">
        <f t="shared" si="27"/>
        <v>145.20000000000002</v>
      </c>
      <c r="T205" s="28">
        <f t="shared" si="20"/>
        <v>15</v>
      </c>
      <c r="U205" s="26">
        <f t="shared" si="21"/>
        <v>15</v>
      </c>
      <c r="V205" s="26">
        <f t="shared" si="22"/>
        <v>192</v>
      </c>
      <c r="W205" s="22"/>
    </row>
    <row r="206" spans="1:25" s="46" customFormat="1" ht="25.5" x14ac:dyDescent="0.2">
      <c r="A206" s="24">
        <v>4959</v>
      </c>
      <c r="B206" s="92" t="s">
        <v>388</v>
      </c>
      <c r="C206" s="88" t="s">
        <v>80</v>
      </c>
      <c r="D206" s="25" t="s">
        <v>174</v>
      </c>
      <c r="E206" s="26">
        <v>2</v>
      </c>
      <c r="F206" s="27">
        <v>2</v>
      </c>
      <c r="G206" s="28">
        <v>0</v>
      </c>
      <c r="H206" s="26">
        <v>2</v>
      </c>
      <c r="I206" s="26">
        <v>0</v>
      </c>
      <c r="J206" s="26">
        <v>66</v>
      </c>
      <c r="K206" s="26">
        <v>2</v>
      </c>
      <c r="L206" s="26">
        <v>0</v>
      </c>
      <c r="M206" s="26">
        <v>0</v>
      </c>
      <c r="N206" s="26">
        <v>2</v>
      </c>
      <c r="O206" s="26">
        <v>0</v>
      </c>
      <c r="P206" s="26">
        <v>0</v>
      </c>
      <c r="Q206" s="26">
        <v>0</v>
      </c>
      <c r="R206" s="26">
        <f t="shared" ref="R206:R269" si="28">(K206*2.5)+(L206*5)+(M206*6)</f>
        <v>5</v>
      </c>
      <c r="S206" s="26">
        <f t="shared" si="27"/>
        <v>72.600000000000009</v>
      </c>
      <c r="T206" s="28">
        <f t="shared" ref="T206:T269" si="29">E206*3</f>
        <v>6</v>
      </c>
      <c r="U206" s="26">
        <f t="shared" ref="U206:U269" si="30">(E206*3)</f>
        <v>6</v>
      </c>
      <c r="V206" s="26">
        <f t="shared" si="22"/>
        <v>193</v>
      </c>
      <c r="W206" s="22"/>
      <c r="X206" s="21">
        <f>N206+O206+P206+Q206</f>
        <v>2</v>
      </c>
      <c r="Y206" s="55" t="e">
        <f>K206+L206+#REF!</f>
        <v>#REF!</v>
      </c>
    </row>
    <row r="207" spans="1:25" ht="24" x14ac:dyDescent="0.2">
      <c r="A207" s="63">
        <v>4967</v>
      </c>
      <c r="B207" s="88" t="s">
        <v>389</v>
      </c>
      <c r="C207" s="93" t="s">
        <v>27</v>
      </c>
      <c r="D207" s="25" t="s">
        <v>179</v>
      </c>
      <c r="E207" s="26">
        <v>4</v>
      </c>
      <c r="F207" s="27">
        <v>0</v>
      </c>
      <c r="G207" s="28">
        <v>0</v>
      </c>
      <c r="H207" s="26">
        <v>2</v>
      </c>
      <c r="I207" s="26">
        <v>0</v>
      </c>
      <c r="J207" s="26">
        <f>(H207*30)</f>
        <v>60</v>
      </c>
      <c r="K207" s="26">
        <v>0</v>
      </c>
      <c r="L207" s="26">
        <v>4</v>
      </c>
      <c r="M207" s="26">
        <v>0</v>
      </c>
      <c r="N207" s="26">
        <v>0</v>
      </c>
      <c r="O207" s="26">
        <v>4</v>
      </c>
      <c r="P207" s="26">
        <v>0</v>
      </c>
      <c r="Q207" s="26">
        <v>0</v>
      </c>
      <c r="R207" s="26">
        <f t="shared" si="28"/>
        <v>20</v>
      </c>
      <c r="S207" s="26">
        <f t="shared" si="27"/>
        <v>66</v>
      </c>
      <c r="T207" s="28">
        <f t="shared" si="29"/>
        <v>12</v>
      </c>
      <c r="U207" s="26">
        <f t="shared" si="30"/>
        <v>12</v>
      </c>
      <c r="V207" s="26">
        <f t="shared" ref="V207:V270" si="31">V206+1</f>
        <v>194</v>
      </c>
      <c r="W207" s="22"/>
    </row>
    <row r="208" spans="1:25" ht="36" x14ac:dyDescent="0.2">
      <c r="A208" s="24">
        <v>4971</v>
      </c>
      <c r="B208" s="88" t="s">
        <v>390</v>
      </c>
      <c r="C208" s="88" t="s">
        <v>17</v>
      </c>
      <c r="D208" s="25" t="s">
        <v>174</v>
      </c>
      <c r="E208" s="26">
        <v>4</v>
      </c>
      <c r="F208" s="27">
        <v>4</v>
      </c>
      <c r="G208" s="28">
        <v>0</v>
      </c>
      <c r="H208" s="26">
        <v>4</v>
      </c>
      <c r="I208" s="26">
        <v>0</v>
      </c>
      <c r="J208" s="26">
        <v>33</v>
      </c>
      <c r="K208" s="26">
        <v>4</v>
      </c>
      <c r="L208" s="26">
        <v>0</v>
      </c>
      <c r="M208" s="26">
        <v>0</v>
      </c>
      <c r="N208" s="26">
        <v>4</v>
      </c>
      <c r="O208" s="26">
        <v>0</v>
      </c>
      <c r="P208" s="26">
        <v>0</v>
      </c>
      <c r="Q208" s="26">
        <v>0</v>
      </c>
      <c r="R208" s="26">
        <f t="shared" si="28"/>
        <v>10</v>
      </c>
      <c r="S208" s="26">
        <f t="shared" si="27"/>
        <v>36.300000000000004</v>
      </c>
      <c r="T208" s="28">
        <f t="shared" si="29"/>
        <v>12</v>
      </c>
      <c r="U208" s="26">
        <f t="shared" si="30"/>
        <v>12</v>
      </c>
      <c r="V208" s="26">
        <f t="shared" si="31"/>
        <v>195</v>
      </c>
      <c r="W208" s="22"/>
      <c r="X208" s="21">
        <f>N208+O208+P208+Q208</f>
        <v>4</v>
      </c>
      <c r="Y208" s="21" t="e">
        <f>K208+L208+#REF!</f>
        <v>#REF!</v>
      </c>
    </row>
    <row r="209" spans="1:25" ht="24" x14ac:dyDescent="0.2">
      <c r="A209" s="24">
        <v>5014</v>
      </c>
      <c r="B209" s="88" t="s">
        <v>391</v>
      </c>
      <c r="C209" s="88" t="s">
        <v>22</v>
      </c>
      <c r="D209" s="25" t="s">
        <v>174</v>
      </c>
      <c r="E209" s="26">
        <v>3</v>
      </c>
      <c r="F209" s="27">
        <v>3</v>
      </c>
      <c r="G209" s="28">
        <v>0</v>
      </c>
      <c r="H209" s="26">
        <v>3</v>
      </c>
      <c r="I209" s="26">
        <v>0</v>
      </c>
      <c r="J209" s="26">
        <v>82</v>
      </c>
      <c r="K209" s="26">
        <v>3</v>
      </c>
      <c r="L209" s="26">
        <v>0</v>
      </c>
      <c r="M209" s="26">
        <v>0</v>
      </c>
      <c r="N209" s="26">
        <v>3</v>
      </c>
      <c r="O209" s="26">
        <v>0</v>
      </c>
      <c r="P209" s="26">
        <v>0</v>
      </c>
      <c r="Q209" s="26">
        <v>0</v>
      </c>
      <c r="R209" s="26">
        <f t="shared" si="28"/>
        <v>7.5</v>
      </c>
      <c r="S209" s="26">
        <f t="shared" si="27"/>
        <v>90.2</v>
      </c>
      <c r="T209" s="28">
        <f t="shared" si="29"/>
        <v>9</v>
      </c>
      <c r="U209" s="26">
        <f t="shared" si="30"/>
        <v>9</v>
      </c>
      <c r="V209" s="26">
        <f t="shared" si="31"/>
        <v>196</v>
      </c>
      <c r="W209" s="22"/>
    </row>
    <row r="210" spans="1:25" s="36" customFormat="1" ht="36" x14ac:dyDescent="0.2">
      <c r="A210" s="24">
        <v>5018</v>
      </c>
      <c r="B210" s="88" t="s">
        <v>392</v>
      </c>
      <c r="C210" s="88" t="s">
        <v>199</v>
      </c>
      <c r="D210" s="25" t="s">
        <v>174</v>
      </c>
      <c r="E210" s="26">
        <v>6</v>
      </c>
      <c r="F210" s="27">
        <v>4</v>
      </c>
      <c r="G210" s="28">
        <v>0</v>
      </c>
      <c r="H210" s="26">
        <v>4</v>
      </c>
      <c r="I210" s="26">
        <v>0</v>
      </c>
      <c r="J210" s="26">
        <v>134</v>
      </c>
      <c r="K210" s="26">
        <v>6</v>
      </c>
      <c r="L210" s="26">
        <v>0</v>
      </c>
      <c r="M210" s="26">
        <v>0</v>
      </c>
      <c r="N210" s="26">
        <v>6</v>
      </c>
      <c r="O210" s="26">
        <v>0</v>
      </c>
      <c r="P210" s="26">
        <v>0</v>
      </c>
      <c r="Q210" s="26">
        <v>0</v>
      </c>
      <c r="R210" s="26">
        <f t="shared" si="28"/>
        <v>15</v>
      </c>
      <c r="S210" s="26">
        <f t="shared" si="27"/>
        <v>147.4</v>
      </c>
      <c r="T210" s="28">
        <f t="shared" si="29"/>
        <v>18</v>
      </c>
      <c r="U210" s="26">
        <f t="shared" si="30"/>
        <v>18</v>
      </c>
      <c r="V210" s="26">
        <f t="shared" si="31"/>
        <v>197</v>
      </c>
      <c r="W210" s="53"/>
      <c r="X210" s="21">
        <f>N210+O210+P210+Q210</f>
        <v>6</v>
      </c>
      <c r="Y210" s="21" t="e">
        <f>K210+L210+#REF!</f>
        <v>#REF!</v>
      </c>
    </row>
    <row r="211" spans="1:25" s="36" customFormat="1" ht="24" x14ac:dyDescent="0.2">
      <c r="A211" s="24">
        <v>5026</v>
      </c>
      <c r="B211" s="88" t="s">
        <v>393</v>
      </c>
      <c r="C211" s="88" t="s">
        <v>70</v>
      </c>
      <c r="D211" s="25" t="s">
        <v>179</v>
      </c>
      <c r="E211" s="26">
        <v>4</v>
      </c>
      <c r="F211" s="27">
        <v>0</v>
      </c>
      <c r="G211" s="28">
        <v>0</v>
      </c>
      <c r="H211" s="26">
        <v>4</v>
      </c>
      <c r="I211" s="26">
        <v>0</v>
      </c>
      <c r="J211" s="26">
        <v>144</v>
      </c>
      <c r="K211" s="26">
        <v>0</v>
      </c>
      <c r="L211" s="26">
        <v>4</v>
      </c>
      <c r="M211" s="26">
        <v>0</v>
      </c>
      <c r="N211" s="26">
        <v>4</v>
      </c>
      <c r="O211" s="26">
        <v>0</v>
      </c>
      <c r="P211" s="26">
        <v>0</v>
      </c>
      <c r="Q211" s="26">
        <v>0</v>
      </c>
      <c r="R211" s="26">
        <f t="shared" si="28"/>
        <v>20</v>
      </c>
      <c r="S211" s="26">
        <f t="shared" si="27"/>
        <v>158.4</v>
      </c>
      <c r="T211" s="28">
        <f t="shared" si="29"/>
        <v>12</v>
      </c>
      <c r="U211" s="26">
        <f t="shared" si="30"/>
        <v>12</v>
      </c>
      <c r="V211" s="26">
        <f t="shared" si="31"/>
        <v>198</v>
      </c>
      <c r="W211" s="53"/>
      <c r="X211" s="21">
        <f>N211+O211+P211+Q211</f>
        <v>4</v>
      </c>
      <c r="Y211" s="21" t="e">
        <f>K211+L211+#REF!</f>
        <v>#REF!</v>
      </c>
    </row>
    <row r="212" spans="1:25" x14ac:dyDescent="0.2">
      <c r="A212" s="24">
        <v>5036</v>
      </c>
      <c r="B212" s="88" t="s">
        <v>630</v>
      </c>
      <c r="C212" s="88" t="s">
        <v>173</v>
      </c>
      <c r="D212" s="25" t="s">
        <v>174</v>
      </c>
      <c r="E212" s="26">
        <v>5</v>
      </c>
      <c r="F212" s="27">
        <v>5</v>
      </c>
      <c r="G212" s="28">
        <v>0</v>
      </c>
      <c r="H212" s="26">
        <v>5</v>
      </c>
      <c r="I212" s="26">
        <v>0</v>
      </c>
      <c r="J212" s="26">
        <v>165</v>
      </c>
      <c r="K212" s="26">
        <v>5</v>
      </c>
      <c r="L212" s="26">
        <v>0</v>
      </c>
      <c r="M212" s="26">
        <v>0</v>
      </c>
      <c r="N212" s="26">
        <v>5</v>
      </c>
      <c r="O212" s="26">
        <v>0</v>
      </c>
      <c r="P212" s="26">
        <v>0</v>
      </c>
      <c r="Q212" s="26">
        <v>0</v>
      </c>
      <c r="R212" s="26">
        <f t="shared" si="28"/>
        <v>12.5</v>
      </c>
      <c r="S212" s="26">
        <f t="shared" si="27"/>
        <v>181.50000000000003</v>
      </c>
      <c r="T212" s="28">
        <f t="shared" si="29"/>
        <v>15</v>
      </c>
      <c r="U212" s="26">
        <f t="shared" si="30"/>
        <v>15</v>
      </c>
      <c r="V212" s="26">
        <f t="shared" si="31"/>
        <v>199</v>
      </c>
      <c r="W212" s="22"/>
      <c r="X212" s="21">
        <f>N212+O212+P212+Q212</f>
        <v>5</v>
      </c>
      <c r="Y212" s="21" t="e">
        <f>K212+L212+#REF!</f>
        <v>#REF!</v>
      </c>
    </row>
    <row r="213" spans="1:25" ht="24" x14ac:dyDescent="0.2">
      <c r="A213" s="24">
        <v>5063</v>
      </c>
      <c r="B213" s="88" t="s">
        <v>394</v>
      </c>
      <c r="C213" s="88" t="s">
        <v>47</v>
      </c>
      <c r="D213" s="25" t="s">
        <v>179</v>
      </c>
      <c r="E213" s="26">
        <v>5</v>
      </c>
      <c r="F213" s="27">
        <v>0</v>
      </c>
      <c r="G213" s="28">
        <v>0</v>
      </c>
      <c r="H213" s="26">
        <v>5</v>
      </c>
      <c r="I213" s="26">
        <v>0</v>
      </c>
      <c r="J213" s="26">
        <v>180</v>
      </c>
      <c r="K213" s="26">
        <v>0</v>
      </c>
      <c r="L213" s="26">
        <v>0</v>
      </c>
      <c r="M213" s="26">
        <v>5</v>
      </c>
      <c r="N213" s="26">
        <v>5</v>
      </c>
      <c r="O213" s="26">
        <v>0</v>
      </c>
      <c r="P213" s="26">
        <v>0</v>
      </c>
      <c r="Q213" s="26">
        <v>0</v>
      </c>
      <c r="R213" s="26">
        <f t="shared" si="28"/>
        <v>30</v>
      </c>
      <c r="S213" s="26">
        <f t="shared" si="27"/>
        <v>198.00000000000003</v>
      </c>
      <c r="T213" s="28">
        <f t="shared" si="29"/>
        <v>15</v>
      </c>
      <c r="U213" s="26">
        <f t="shared" si="30"/>
        <v>15</v>
      </c>
      <c r="V213" s="26">
        <f t="shared" si="31"/>
        <v>200</v>
      </c>
      <c r="W213" s="22"/>
    </row>
    <row r="214" spans="1:25" ht="25.5" x14ac:dyDescent="0.2">
      <c r="A214" s="24">
        <v>5076</v>
      </c>
      <c r="B214" s="92" t="s">
        <v>395</v>
      </c>
      <c r="C214" s="88" t="s">
        <v>17</v>
      </c>
      <c r="D214" s="25" t="s">
        <v>174</v>
      </c>
      <c r="E214" s="26">
        <v>1</v>
      </c>
      <c r="F214" s="27">
        <v>1</v>
      </c>
      <c r="G214" s="28">
        <v>0</v>
      </c>
      <c r="H214" s="26">
        <v>1</v>
      </c>
      <c r="I214" s="26">
        <v>0</v>
      </c>
      <c r="J214" s="26">
        <v>27</v>
      </c>
      <c r="K214" s="26">
        <v>0</v>
      </c>
      <c r="L214" s="26">
        <v>1</v>
      </c>
      <c r="M214" s="26">
        <v>0</v>
      </c>
      <c r="N214" s="26">
        <v>1</v>
      </c>
      <c r="O214" s="26">
        <v>0</v>
      </c>
      <c r="P214" s="26">
        <v>0</v>
      </c>
      <c r="Q214" s="26">
        <v>0</v>
      </c>
      <c r="R214" s="26">
        <f t="shared" si="28"/>
        <v>5</v>
      </c>
      <c r="S214" s="26">
        <f t="shared" si="27"/>
        <v>29.700000000000003</v>
      </c>
      <c r="T214" s="28">
        <f t="shared" si="29"/>
        <v>3</v>
      </c>
      <c r="U214" s="26">
        <f t="shared" si="30"/>
        <v>3</v>
      </c>
      <c r="V214" s="26">
        <f t="shared" si="31"/>
        <v>201</v>
      </c>
      <c r="W214" s="22"/>
      <c r="X214" s="21">
        <f>N214+O214+P214+Q214</f>
        <v>1</v>
      </c>
      <c r="Y214" s="21" t="e">
        <f>K214+L214+#REF!</f>
        <v>#REF!</v>
      </c>
    </row>
    <row r="215" spans="1:25" ht="25.5" x14ac:dyDescent="0.2">
      <c r="A215" s="63">
        <v>5078</v>
      </c>
      <c r="B215" s="92" t="s">
        <v>396</v>
      </c>
      <c r="C215" s="93" t="s">
        <v>98</v>
      </c>
      <c r="D215" s="25" t="s">
        <v>179</v>
      </c>
      <c r="E215" s="26">
        <v>4</v>
      </c>
      <c r="F215" s="27">
        <v>0</v>
      </c>
      <c r="G215" s="28">
        <v>0</v>
      </c>
      <c r="H215" s="26">
        <v>4</v>
      </c>
      <c r="I215" s="26">
        <v>0</v>
      </c>
      <c r="J215" s="26">
        <v>136</v>
      </c>
      <c r="K215" s="26">
        <v>4</v>
      </c>
      <c r="L215" s="26">
        <v>0</v>
      </c>
      <c r="M215" s="26">
        <v>0</v>
      </c>
      <c r="N215" s="26">
        <v>4</v>
      </c>
      <c r="O215" s="26">
        <v>0</v>
      </c>
      <c r="P215" s="26">
        <v>0</v>
      </c>
      <c r="Q215" s="26">
        <v>0</v>
      </c>
      <c r="R215" s="26">
        <f t="shared" si="28"/>
        <v>10</v>
      </c>
      <c r="S215" s="26">
        <f t="shared" si="27"/>
        <v>149.60000000000002</v>
      </c>
      <c r="T215" s="28">
        <f t="shared" si="29"/>
        <v>12</v>
      </c>
      <c r="U215" s="26">
        <f t="shared" si="30"/>
        <v>12</v>
      </c>
      <c r="V215" s="26">
        <f t="shared" si="31"/>
        <v>202</v>
      </c>
      <c r="W215" s="22"/>
      <c r="X215" s="21">
        <f>N215+O215+P215+Q215</f>
        <v>4</v>
      </c>
      <c r="Y215" s="20" t="e">
        <f>K215+L215+#REF!</f>
        <v>#REF!</v>
      </c>
    </row>
    <row r="216" spans="1:25" s="36" customFormat="1" ht="12.75" x14ac:dyDescent="0.2">
      <c r="A216" s="63">
        <v>5104</v>
      </c>
      <c r="B216" s="88" t="s">
        <v>614</v>
      </c>
      <c r="C216" s="93" t="s">
        <v>397</v>
      </c>
      <c r="D216" s="25" t="s">
        <v>174</v>
      </c>
      <c r="E216" s="26">
        <v>4</v>
      </c>
      <c r="F216" s="27">
        <v>3</v>
      </c>
      <c r="G216" s="28">
        <v>0</v>
      </c>
      <c r="H216" s="26">
        <v>3</v>
      </c>
      <c r="I216" s="26">
        <v>0</v>
      </c>
      <c r="J216" s="26">
        <v>99</v>
      </c>
      <c r="K216" s="26">
        <v>4</v>
      </c>
      <c r="L216" s="26">
        <v>0</v>
      </c>
      <c r="M216" s="26">
        <v>0</v>
      </c>
      <c r="N216" s="26">
        <v>4</v>
      </c>
      <c r="O216" s="26">
        <v>0</v>
      </c>
      <c r="P216" s="26">
        <v>0</v>
      </c>
      <c r="Q216" s="26">
        <v>0</v>
      </c>
      <c r="R216" s="26">
        <f t="shared" si="28"/>
        <v>10</v>
      </c>
      <c r="S216" s="26">
        <f t="shared" si="27"/>
        <v>108.9</v>
      </c>
      <c r="T216" s="28">
        <f t="shared" si="29"/>
        <v>12</v>
      </c>
      <c r="U216" s="26">
        <f t="shared" si="30"/>
        <v>12</v>
      </c>
      <c r="V216" s="26">
        <f t="shared" si="31"/>
        <v>203</v>
      </c>
      <c r="W216" s="53"/>
      <c r="X216" s="21"/>
      <c r="Y216" s="20"/>
    </row>
    <row r="217" spans="1:25" s="36" customFormat="1" x14ac:dyDescent="0.2">
      <c r="A217" s="24">
        <v>5128</v>
      </c>
      <c r="B217" s="88" t="s">
        <v>640</v>
      </c>
      <c r="C217" s="88" t="s">
        <v>17</v>
      </c>
      <c r="D217" s="25" t="s">
        <v>174</v>
      </c>
      <c r="E217" s="26">
        <v>3</v>
      </c>
      <c r="F217" s="27">
        <v>2</v>
      </c>
      <c r="G217" s="28">
        <v>0</v>
      </c>
      <c r="H217" s="26">
        <v>2</v>
      </c>
      <c r="I217" s="26">
        <v>197</v>
      </c>
      <c r="J217" s="26">
        <v>51</v>
      </c>
      <c r="K217" s="26">
        <v>3</v>
      </c>
      <c r="L217" s="26">
        <v>0</v>
      </c>
      <c r="M217" s="26">
        <v>0</v>
      </c>
      <c r="N217" s="26">
        <v>3</v>
      </c>
      <c r="O217" s="26">
        <v>0</v>
      </c>
      <c r="P217" s="26">
        <v>0</v>
      </c>
      <c r="Q217" s="26">
        <v>0</v>
      </c>
      <c r="R217" s="26">
        <f t="shared" si="28"/>
        <v>7.5</v>
      </c>
      <c r="S217" s="26">
        <f t="shared" si="27"/>
        <v>56.1</v>
      </c>
      <c r="T217" s="28">
        <f t="shared" si="29"/>
        <v>9</v>
      </c>
      <c r="U217" s="26">
        <f t="shared" si="30"/>
        <v>9</v>
      </c>
      <c r="V217" s="26">
        <f t="shared" si="31"/>
        <v>204</v>
      </c>
      <c r="W217" s="53"/>
      <c r="X217" s="21">
        <f>N217+O217+P217+Q217</f>
        <v>3</v>
      </c>
      <c r="Y217" s="20" t="e">
        <f>K217+L217+#REF!</f>
        <v>#REF!</v>
      </c>
    </row>
    <row r="218" spans="1:25" s="36" customFormat="1" ht="30" x14ac:dyDescent="0.2">
      <c r="A218" s="47">
        <v>5180</v>
      </c>
      <c r="B218" s="91" t="s">
        <v>399</v>
      </c>
      <c r="C218" s="91" t="s">
        <v>398</v>
      </c>
      <c r="D218" s="25" t="s">
        <v>179</v>
      </c>
      <c r="E218" s="26">
        <v>3</v>
      </c>
      <c r="F218" s="27">
        <v>1</v>
      </c>
      <c r="G218" s="28">
        <v>0</v>
      </c>
      <c r="H218" s="26">
        <v>1</v>
      </c>
      <c r="I218" s="26">
        <v>0</v>
      </c>
      <c r="J218" s="26">
        <v>99</v>
      </c>
      <c r="K218" s="26">
        <v>0</v>
      </c>
      <c r="L218" s="26">
        <v>3</v>
      </c>
      <c r="M218" s="26">
        <v>0</v>
      </c>
      <c r="N218" s="26">
        <v>3</v>
      </c>
      <c r="O218" s="26">
        <v>0</v>
      </c>
      <c r="P218" s="26">
        <v>0</v>
      </c>
      <c r="Q218" s="26">
        <v>0</v>
      </c>
      <c r="R218" s="26">
        <f t="shared" si="28"/>
        <v>15</v>
      </c>
      <c r="S218" s="26">
        <f t="shared" si="27"/>
        <v>108.9</v>
      </c>
      <c r="T218" s="28">
        <f t="shared" si="29"/>
        <v>9</v>
      </c>
      <c r="U218" s="26">
        <f t="shared" si="30"/>
        <v>9</v>
      </c>
      <c r="V218" s="26">
        <f t="shared" si="31"/>
        <v>205</v>
      </c>
      <c r="W218" s="53"/>
      <c r="X218" s="21">
        <f>N218+O218+P218+Q218</f>
        <v>3</v>
      </c>
      <c r="Y218" s="20" t="e">
        <f>K218+L218+#REF!</f>
        <v>#REF!</v>
      </c>
    </row>
    <row r="219" spans="1:25" s="36" customFormat="1" ht="30" x14ac:dyDescent="0.2">
      <c r="A219" s="47">
        <v>5208</v>
      </c>
      <c r="B219" s="91" t="s">
        <v>401</v>
      </c>
      <c r="C219" s="91" t="s">
        <v>400</v>
      </c>
      <c r="D219" s="25" t="s">
        <v>179</v>
      </c>
      <c r="E219" s="26">
        <v>9</v>
      </c>
      <c r="F219" s="27">
        <v>0</v>
      </c>
      <c r="G219" s="28">
        <v>0</v>
      </c>
      <c r="H219" s="26">
        <v>8</v>
      </c>
      <c r="I219" s="26">
        <v>0</v>
      </c>
      <c r="J219" s="26">
        <v>368</v>
      </c>
      <c r="K219" s="26">
        <v>9</v>
      </c>
      <c r="L219" s="26">
        <v>0</v>
      </c>
      <c r="M219" s="26">
        <v>0</v>
      </c>
      <c r="N219" s="26">
        <v>9</v>
      </c>
      <c r="O219" s="26">
        <v>0</v>
      </c>
      <c r="P219" s="26">
        <v>0</v>
      </c>
      <c r="Q219" s="26">
        <v>0</v>
      </c>
      <c r="R219" s="26">
        <f t="shared" si="28"/>
        <v>22.5</v>
      </c>
      <c r="S219" s="26">
        <f t="shared" si="27"/>
        <v>404.8</v>
      </c>
      <c r="T219" s="28">
        <f t="shared" si="29"/>
        <v>27</v>
      </c>
      <c r="U219" s="26">
        <f t="shared" si="30"/>
        <v>27</v>
      </c>
      <c r="V219" s="26">
        <f t="shared" si="31"/>
        <v>206</v>
      </c>
      <c r="W219" s="53"/>
      <c r="X219" s="21">
        <f>N219+O219+P219+Q219</f>
        <v>9</v>
      </c>
      <c r="Y219" s="20" t="e">
        <f>K219+L219+#REF!</f>
        <v>#REF!</v>
      </c>
    </row>
    <row r="220" spans="1:25" s="36" customFormat="1" ht="30" x14ac:dyDescent="0.2">
      <c r="A220" s="47">
        <v>5213</v>
      </c>
      <c r="B220" s="91" t="s">
        <v>403</v>
      </c>
      <c r="C220" s="91" t="s">
        <v>227</v>
      </c>
      <c r="D220" s="25" t="s">
        <v>174</v>
      </c>
      <c r="E220" s="26">
        <v>2</v>
      </c>
      <c r="F220" s="27">
        <v>2</v>
      </c>
      <c r="G220" s="28">
        <v>0</v>
      </c>
      <c r="H220" s="26">
        <v>2</v>
      </c>
      <c r="I220" s="26">
        <v>0</v>
      </c>
      <c r="J220" s="26">
        <v>72</v>
      </c>
      <c r="K220" s="26">
        <v>2</v>
      </c>
      <c r="L220" s="26">
        <v>0</v>
      </c>
      <c r="M220" s="26">
        <v>0</v>
      </c>
      <c r="N220" s="26">
        <v>2</v>
      </c>
      <c r="O220" s="26">
        <v>0</v>
      </c>
      <c r="P220" s="26">
        <v>0</v>
      </c>
      <c r="Q220" s="26">
        <v>0</v>
      </c>
      <c r="R220" s="26">
        <f t="shared" si="28"/>
        <v>5</v>
      </c>
      <c r="S220" s="26">
        <f t="shared" si="27"/>
        <v>79.2</v>
      </c>
      <c r="T220" s="28">
        <f t="shared" si="29"/>
        <v>6</v>
      </c>
      <c r="U220" s="26">
        <f t="shared" si="30"/>
        <v>6</v>
      </c>
      <c r="V220" s="26">
        <f t="shared" si="31"/>
        <v>207</v>
      </c>
      <c r="W220" s="53"/>
      <c r="X220" s="21">
        <f>N220+O220+P220+Q220</f>
        <v>2</v>
      </c>
      <c r="Y220" s="20" t="e">
        <f>K220+L220+#REF!</f>
        <v>#REF!</v>
      </c>
    </row>
    <row r="221" spans="1:25" ht="30" x14ac:dyDescent="0.2">
      <c r="A221" s="47">
        <v>5255</v>
      </c>
      <c r="B221" s="91" t="s">
        <v>405</v>
      </c>
      <c r="C221" s="91" t="s">
        <v>404</v>
      </c>
      <c r="D221" s="25" t="s">
        <v>174</v>
      </c>
      <c r="E221" s="26">
        <v>1</v>
      </c>
      <c r="F221" s="27">
        <v>1</v>
      </c>
      <c r="G221" s="28">
        <v>0</v>
      </c>
      <c r="H221" s="26">
        <v>1</v>
      </c>
      <c r="I221" s="26">
        <v>0</v>
      </c>
      <c r="J221" s="26">
        <v>33</v>
      </c>
      <c r="K221" s="26">
        <v>1</v>
      </c>
      <c r="L221" s="26">
        <v>0</v>
      </c>
      <c r="M221" s="26">
        <v>0</v>
      </c>
      <c r="N221" s="26">
        <v>1</v>
      </c>
      <c r="O221" s="26">
        <v>0</v>
      </c>
      <c r="P221" s="26">
        <v>0</v>
      </c>
      <c r="Q221" s="26">
        <v>0</v>
      </c>
      <c r="R221" s="26">
        <f t="shared" si="28"/>
        <v>2.5</v>
      </c>
      <c r="S221" s="26">
        <f t="shared" si="27"/>
        <v>36.300000000000004</v>
      </c>
      <c r="T221" s="28">
        <f t="shared" si="29"/>
        <v>3</v>
      </c>
      <c r="U221" s="26">
        <f t="shared" si="30"/>
        <v>3</v>
      </c>
      <c r="V221" s="26">
        <f t="shared" si="31"/>
        <v>208</v>
      </c>
      <c r="W221" s="22"/>
      <c r="X221" s="21">
        <f>N221+O221+P221+Q221</f>
        <v>1</v>
      </c>
      <c r="Y221" s="21" t="e">
        <f>K221+L221+#REF!</f>
        <v>#REF!</v>
      </c>
    </row>
    <row r="222" spans="1:25" ht="24" x14ac:dyDescent="0.2">
      <c r="A222" s="47">
        <v>5261</v>
      </c>
      <c r="B222" s="88" t="s">
        <v>406</v>
      </c>
      <c r="C222" s="91" t="s">
        <v>47</v>
      </c>
      <c r="D222" s="25" t="s">
        <v>179</v>
      </c>
      <c r="E222" s="26">
        <v>4</v>
      </c>
      <c r="F222" s="27">
        <v>0</v>
      </c>
      <c r="G222" s="28">
        <v>0</v>
      </c>
      <c r="H222" s="26">
        <v>4</v>
      </c>
      <c r="I222" s="26">
        <v>0</v>
      </c>
      <c r="J222" s="26">
        <v>165</v>
      </c>
      <c r="K222" s="26">
        <v>0</v>
      </c>
      <c r="L222" s="26">
        <v>0</v>
      </c>
      <c r="M222" s="26">
        <v>4</v>
      </c>
      <c r="N222" s="26">
        <v>0</v>
      </c>
      <c r="O222" s="26">
        <v>0</v>
      </c>
      <c r="P222" s="26">
        <v>0</v>
      </c>
      <c r="Q222" s="26">
        <v>4</v>
      </c>
      <c r="R222" s="26">
        <f t="shared" si="28"/>
        <v>24</v>
      </c>
      <c r="S222" s="26">
        <f t="shared" si="27"/>
        <v>181.50000000000003</v>
      </c>
      <c r="T222" s="28">
        <f t="shared" si="29"/>
        <v>12</v>
      </c>
      <c r="U222" s="26">
        <f t="shared" si="30"/>
        <v>12</v>
      </c>
      <c r="V222" s="26">
        <f t="shared" si="31"/>
        <v>209</v>
      </c>
      <c r="W222" s="22"/>
      <c r="X222" s="21">
        <f t="shared" ref="X222:X234" si="32">N222+O222+P222+Q222</f>
        <v>4</v>
      </c>
      <c r="Y222" s="21" t="e">
        <f>K222+L222+#REF!</f>
        <v>#REF!</v>
      </c>
    </row>
    <row r="223" spans="1:25" x14ac:dyDescent="0.2">
      <c r="A223" s="24">
        <v>5304</v>
      </c>
      <c r="B223" s="88" t="s">
        <v>407</v>
      </c>
      <c r="C223" s="88" t="s">
        <v>49</v>
      </c>
      <c r="D223" s="25" t="s">
        <v>174</v>
      </c>
      <c r="E223" s="26">
        <v>3</v>
      </c>
      <c r="F223" s="27">
        <v>3</v>
      </c>
      <c r="G223" s="28">
        <v>0</v>
      </c>
      <c r="H223" s="26">
        <v>3</v>
      </c>
      <c r="I223" s="26">
        <v>0</v>
      </c>
      <c r="J223" s="26">
        <v>99</v>
      </c>
      <c r="K223" s="26">
        <v>3</v>
      </c>
      <c r="L223" s="26">
        <v>0</v>
      </c>
      <c r="M223" s="26">
        <v>0</v>
      </c>
      <c r="N223" s="26">
        <v>3</v>
      </c>
      <c r="O223" s="26">
        <v>0</v>
      </c>
      <c r="P223" s="26">
        <v>0</v>
      </c>
      <c r="Q223" s="26">
        <v>0</v>
      </c>
      <c r="R223" s="26">
        <f t="shared" si="28"/>
        <v>7.5</v>
      </c>
      <c r="S223" s="26">
        <f t="shared" si="27"/>
        <v>108.9</v>
      </c>
      <c r="T223" s="28">
        <f t="shared" si="29"/>
        <v>9</v>
      </c>
      <c r="U223" s="26">
        <f t="shared" si="30"/>
        <v>9</v>
      </c>
      <c r="V223" s="26">
        <f t="shared" si="31"/>
        <v>210</v>
      </c>
      <c r="W223" s="22"/>
      <c r="X223" s="21">
        <f t="shared" si="32"/>
        <v>3</v>
      </c>
      <c r="Y223" s="20" t="e">
        <f>K223+L223+#REF!</f>
        <v>#REF!</v>
      </c>
    </row>
    <row r="224" spans="1:25" ht="24" x14ac:dyDescent="0.2">
      <c r="A224" s="24">
        <v>5310</v>
      </c>
      <c r="B224" s="88" t="s">
        <v>408</v>
      </c>
      <c r="C224" s="88" t="s">
        <v>101</v>
      </c>
      <c r="D224" s="25" t="s">
        <v>174</v>
      </c>
      <c r="E224" s="26">
        <v>2</v>
      </c>
      <c r="F224" s="27">
        <v>2</v>
      </c>
      <c r="G224" s="28">
        <v>0</v>
      </c>
      <c r="H224" s="26">
        <v>2</v>
      </c>
      <c r="I224" s="26">
        <v>0</v>
      </c>
      <c r="J224" s="26">
        <f>(H224*30)</f>
        <v>60</v>
      </c>
      <c r="K224" s="26">
        <v>2</v>
      </c>
      <c r="L224" s="26">
        <v>0</v>
      </c>
      <c r="M224" s="26">
        <v>0</v>
      </c>
      <c r="N224" s="26">
        <v>2</v>
      </c>
      <c r="O224" s="26">
        <v>0</v>
      </c>
      <c r="P224" s="26">
        <v>0</v>
      </c>
      <c r="Q224" s="26">
        <v>0</v>
      </c>
      <c r="R224" s="26">
        <f t="shared" si="28"/>
        <v>5</v>
      </c>
      <c r="S224" s="26">
        <f t="shared" si="27"/>
        <v>66</v>
      </c>
      <c r="T224" s="28">
        <f t="shared" si="29"/>
        <v>6</v>
      </c>
      <c r="U224" s="26">
        <f t="shared" si="30"/>
        <v>6</v>
      </c>
      <c r="V224" s="26">
        <f t="shared" si="31"/>
        <v>211</v>
      </c>
      <c r="W224" s="22"/>
      <c r="X224" s="21">
        <f t="shared" si="32"/>
        <v>2</v>
      </c>
      <c r="Y224" s="21" t="e">
        <f>K224+L224+#REF!</f>
        <v>#REF!</v>
      </c>
    </row>
    <row r="225" spans="1:25" ht="15" x14ac:dyDescent="0.2">
      <c r="A225" s="24">
        <v>5317</v>
      </c>
      <c r="B225" s="91" t="s">
        <v>409</v>
      </c>
      <c r="C225" s="88" t="s">
        <v>227</v>
      </c>
      <c r="D225" s="25" t="s">
        <v>174</v>
      </c>
      <c r="E225" s="26">
        <v>10</v>
      </c>
      <c r="F225" s="27">
        <v>10</v>
      </c>
      <c r="G225" s="28">
        <v>0</v>
      </c>
      <c r="H225" s="26">
        <v>7</v>
      </c>
      <c r="I225" s="26">
        <v>0</v>
      </c>
      <c r="J225" s="26">
        <v>243</v>
      </c>
      <c r="K225" s="26">
        <v>7</v>
      </c>
      <c r="L225" s="26">
        <v>0</v>
      </c>
      <c r="M225" s="26">
        <v>3</v>
      </c>
      <c r="N225" s="26">
        <v>7</v>
      </c>
      <c r="O225" s="26">
        <v>3</v>
      </c>
      <c r="P225" s="26">
        <v>0</v>
      </c>
      <c r="Q225" s="26">
        <v>0</v>
      </c>
      <c r="R225" s="26">
        <f t="shared" si="28"/>
        <v>35.5</v>
      </c>
      <c r="S225" s="26">
        <f t="shared" si="27"/>
        <v>267.3</v>
      </c>
      <c r="T225" s="28">
        <f t="shared" si="29"/>
        <v>30</v>
      </c>
      <c r="U225" s="26">
        <f t="shared" si="30"/>
        <v>30</v>
      </c>
      <c r="V225" s="26">
        <f t="shared" si="31"/>
        <v>212</v>
      </c>
      <c r="W225" s="22"/>
      <c r="X225" s="21">
        <f t="shared" si="32"/>
        <v>10</v>
      </c>
      <c r="Y225" s="20" t="e">
        <f>K225+L225+#REF!</f>
        <v>#REF!</v>
      </c>
    </row>
    <row r="226" spans="1:25" ht="45" x14ac:dyDescent="0.25">
      <c r="A226" s="62">
        <v>5327</v>
      </c>
      <c r="B226" s="91" t="s">
        <v>410</v>
      </c>
      <c r="C226" s="91" t="s">
        <v>188</v>
      </c>
      <c r="D226" s="25" t="s">
        <v>174</v>
      </c>
      <c r="E226" s="26">
        <v>2</v>
      </c>
      <c r="F226" s="27">
        <v>0</v>
      </c>
      <c r="G226" s="28">
        <v>0</v>
      </c>
      <c r="H226" s="26">
        <v>2</v>
      </c>
      <c r="I226" s="26">
        <v>0</v>
      </c>
      <c r="J226" s="26">
        <v>72</v>
      </c>
      <c r="K226" s="26">
        <v>0</v>
      </c>
      <c r="L226" s="26">
        <v>0</v>
      </c>
      <c r="M226" s="26">
        <v>2</v>
      </c>
      <c r="N226" s="26">
        <v>0</v>
      </c>
      <c r="O226" s="26">
        <v>2</v>
      </c>
      <c r="P226" s="26">
        <v>0</v>
      </c>
      <c r="Q226" s="26">
        <v>0</v>
      </c>
      <c r="R226" s="26">
        <f t="shared" si="28"/>
        <v>12</v>
      </c>
      <c r="S226" s="26">
        <f t="shared" si="27"/>
        <v>79.2</v>
      </c>
      <c r="T226" s="28">
        <f t="shared" si="29"/>
        <v>6</v>
      </c>
      <c r="U226" s="26">
        <f t="shared" si="30"/>
        <v>6</v>
      </c>
      <c r="V226" s="26">
        <f t="shared" si="31"/>
        <v>213</v>
      </c>
      <c r="W226" s="22"/>
      <c r="X226" s="21">
        <f t="shared" si="32"/>
        <v>2</v>
      </c>
      <c r="Y226" s="21" t="e">
        <f>K226+L226+#REF!</f>
        <v>#REF!</v>
      </c>
    </row>
    <row r="227" spans="1:25" ht="24" x14ac:dyDescent="0.2">
      <c r="A227" s="47">
        <v>5329</v>
      </c>
      <c r="B227" s="88" t="s">
        <v>412</v>
      </c>
      <c r="C227" s="91" t="s">
        <v>411</v>
      </c>
      <c r="D227" s="25" t="s">
        <v>179</v>
      </c>
      <c r="E227" s="26">
        <v>2</v>
      </c>
      <c r="F227" s="27">
        <v>2</v>
      </c>
      <c r="G227" s="28">
        <v>0</v>
      </c>
      <c r="H227" s="26">
        <v>2</v>
      </c>
      <c r="I227" s="26">
        <v>0</v>
      </c>
      <c r="J227" s="26">
        <v>66</v>
      </c>
      <c r="K227" s="26">
        <v>2</v>
      </c>
      <c r="L227" s="26">
        <v>0</v>
      </c>
      <c r="M227" s="26">
        <v>0</v>
      </c>
      <c r="N227" s="26">
        <v>2</v>
      </c>
      <c r="O227" s="26">
        <v>0</v>
      </c>
      <c r="P227" s="26">
        <v>0</v>
      </c>
      <c r="Q227" s="26">
        <v>0</v>
      </c>
      <c r="R227" s="26">
        <f t="shared" si="28"/>
        <v>5</v>
      </c>
      <c r="S227" s="26">
        <f t="shared" si="27"/>
        <v>72.600000000000009</v>
      </c>
      <c r="T227" s="28">
        <f t="shared" si="29"/>
        <v>6</v>
      </c>
      <c r="U227" s="26">
        <f t="shared" si="30"/>
        <v>6</v>
      </c>
      <c r="V227" s="26">
        <f t="shared" si="31"/>
        <v>214</v>
      </c>
      <c r="W227" s="22"/>
      <c r="X227" s="21">
        <f t="shared" si="32"/>
        <v>2</v>
      </c>
      <c r="Y227" s="21" t="e">
        <f>K227+L227+#REF!</f>
        <v>#REF!</v>
      </c>
    </row>
    <row r="228" spans="1:25" ht="12" customHeight="1" x14ac:dyDescent="0.2">
      <c r="A228" s="24">
        <v>5331</v>
      </c>
      <c r="B228" s="88" t="s">
        <v>413</v>
      </c>
      <c r="C228" s="88" t="s">
        <v>101</v>
      </c>
      <c r="D228" s="25" t="s">
        <v>174</v>
      </c>
      <c r="E228" s="26">
        <v>2</v>
      </c>
      <c r="F228" s="27">
        <v>2</v>
      </c>
      <c r="G228" s="28">
        <v>0</v>
      </c>
      <c r="H228" s="26">
        <v>2</v>
      </c>
      <c r="I228" s="26">
        <v>0</v>
      </c>
      <c r="J228" s="26">
        <v>65</v>
      </c>
      <c r="K228" s="26">
        <v>2</v>
      </c>
      <c r="L228" s="26">
        <v>0</v>
      </c>
      <c r="M228" s="26">
        <v>0</v>
      </c>
      <c r="N228" s="26">
        <v>2</v>
      </c>
      <c r="O228" s="26">
        <v>0</v>
      </c>
      <c r="P228" s="26">
        <v>0</v>
      </c>
      <c r="Q228" s="26">
        <v>0</v>
      </c>
      <c r="R228" s="26">
        <f t="shared" si="28"/>
        <v>5</v>
      </c>
      <c r="S228" s="26">
        <f t="shared" si="27"/>
        <v>71.5</v>
      </c>
      <c r="T228" s="28">
        <f t="shared" si="29"/>
        <v>6</v>
      </c>
      <c r="U228" s="26">
        <f t="shared" si="30"/>
        <v>6</v>
      </c>
      <c r="V228" s="26">
        <f t="shared" si="31"/>
        <v>215</v>
      </c>
      <c r="W228" s="22"/>
      <c r="X228" s="21">
        <f t="shared" si="32"/>
        <v>2</v>
      </c>
      <c r="Y228" s="21" t="e">
        <f>K228+L228+#REF!</f>
        <v>#REF!</v>
      </c>
    </row>
    <row r="229" spans="1:25" ht="24" x14ac:dyDescent="0.2">
      <c r="A229" s="24">
        <v>5359</v>
      </c>
      <c r="B229" s="88" t="s">
        <v>414</v>
      </c>
      <c r="C229" s="88" t="s">
        <v>47</v>
      </c>
      <c r="D229" s="25" t="s">
        <v>179</v>
      </c>
      <c r="E229" s="26">
        <v>2</v>
      </c>
      <c r="F229" s="27">
        <v>0</v>
      </c>
      <c r="G229" s="28">
        <v>0</v>
      </c>
      <c r="H229" s="26">
        <v>2</v>
      </c>
      <c r="I229" s="26">
        <v>0</v>
      </c>
      <c r="J229" s="26">
        <v>72</v>
      </c>
      <c r="K229" s="26">
        <v>0</v>
      </c>
      <c r="L229" s="26">
        <v>0</v>
      </c>
      <c r="M229" s="26">
        <v>2</v>
      </c>
      <c r="N229" s="26">
        <v>2</v>
      </c>
      <c r="O229" s="26">
        <v>0</v>
      </c>
      <c r="P229" s="26">
        <v>0</v>
      </c>
      <c r="Q229" s="26">
        <v>0</v>
      </c>
      <c r="R229" s="26">
        <f t="shared" si="28"/>
        <v>12</v>
      </c>
      <c r="S229" s="26">
        <f t="shared" si="27"/>
        <v>79.2</v>
      </c>
      <c r="T229" s="28">
        <f t="shared" si="29"/>
        <v>6</v>
      </c>
      <c r="U229" s="26">
        <f t="shared" si="30"/>
        <v>6</v>
      </c>
      <c r="V229" s="26">
        <f t="shared" si="31"/>
        <v>216</v>
      </c>
      <c r="W229" s="22"/>
      <c r="X229" s="21">
        <f t="shared" si="32"/>
        <v>2</v>
      </c>
      <c r="Y229" s="20" t="e">
        <f>K229+L229+#REF!</f>
        <v>#REF!</v>
      </c>
    </row>
    <row r="230" spans="1:25" ht="24" x14ac:dyDescent="0.2">
      <c r="A230" s="24">
        <v>5375</v>
      </c>
      <c r="B230" s="88" t="s">
        <v>415</v>
      </c>
      <c r="C230" s="88" t="s">
        <v>49</v>
      </c>
      <c r="D230" s="25" t="s">
        <v>179</v>
      </c>
      <c r="E230" s="26">
        <v>4</v>
      </c>
      <c r="F230" s="27">
        <v>4</v>
      </c>
      <c r="G230" s="28">
        <v>0</v>
      </c>
      <c r="H230" s="26">
        <v>4</v>
      </c>
      <c r="I230" s="26">
        <v>0</v>
      </c>
      <c r="J230" s="26">
        <v>120</v>
      </c>
      <c r="K230" s="26">
        <v>4</v>
      </c>
      <c r="L230" s="26">
        <v>0</v>
      </c>
      <c r="M230" s="26">
        <v>0</v>
      </c>
      <c r="N230" s="26">
        <v>4</v>
      </c>
      <c r="O230" s="26">
        <v>0</v>
      </c>
      <c r="P230" s="26">
        <v>0</v>
      </c>
      <c r="Q230" s="26">
        <v>0</v>
      </c>
      <c r="R230" s="26">
        <f t="shared" si="28"/>
        <v>10</v>
      </c>
      <c r="S230" s="26">
        <f t="shared" si="27"/>
        <v>132</v>
      </c>
      <c r="T230" s="28">
        <f t="shared" si="29"/>
        <v>12</v>
      </c>
      <c r="U230" s="26">
        <f t="shared" si="30"/>
        <v>12</v>
      </c>
      <c r="V230" s="26">
        <f t="shared" si="31"/>
        <v>217</v>
      </c>
      <c r="W230" s="22"/>
      <c r="X230" s="21">
        <f t="shared" si="32"/>
        <v>4</v>
      </c>
      <c r="Y230" s="20" t="e">
        <f>K230+L230+#REF!</f>
        <v>#REF!</v>
      </c>
    </row>
    <row r="231" spans="1:25" ht="24" x14ac:dyDescent="0.2">
      <c r="A231" s="24">
        <v>5379</v>
      </c>
      <c r="B231" s="88" t="s">
        <v>416</v>
      </c>
      <c r="C231" s="88" t="s">
        <v>47</v>
      </c>
      <c r="D231" s="25" t="s">
        <v>179</v>
      </c>
      <c r="E231" s="26">
        <v>18</v>
      </c>
      <c r="F231" s="27">
        <v>0</v>
      </c>
      <c r="G231" s="28">
        <v>0</v>
      </c>
      <c r="H231" s="26">
        <v>16</v>
      </c>
      <c r="I231" s="26">
        <v>0</v>
      </c>
      <c r="J231" s="26">
        <v>576</v>
      </c>
      <c r="K231" s="26">
        <v>0</v>
      </c>
      <c r="L231" s="26">
        <v>0</v>
      </c>
      <c r="M231" s="26">
        <v>18</v>
      </c>
      <c r="N231" s="26">
        <v>18</v>
      </c>
      <c r="O231" s="26">
        <v>0</v>
      </c>
      <c r="P231" s="26">
        <v>0</v>
      </c>
      <c r="Q231" s="26">
        <v>0</v>
      </c>
      <c r="R231" s="26">
        <f t="shared" si="28"/>
        <v>108</v>
      </c>
      <c r="S231" s="26">
        <f t="shared" si="27"/>
        <v>633.6</v>
      </c>
      <c r="T231" s="28">
        <f t="shared" si="29"/>
        <v>54</v>
      </c>
      <c r="U231" s="26">
        <f t="shared" si="30"/>
        <v>54</v>
      </c>
      <c r="V231" s="26">
        <f t="shared" si="31"/>
        <v>218</v>
      </c>
      <c r="W231" s="22"/>
      <c r="X231" s="21">
        <f t="shared" si="32"/>
        <v>18</v>
      </c>
      <c r="Y231" s="20" t="e">
        <f>K231+L231+#REF!</f>
        <v>#REF!</v>
      </c>
    </row>
    <row r="232" spans="1:25" ht="24" x14ac:dyDescent="0.2">
      <c r="A232" s="24">
        <v>5390</v>
      </c>
      <c r="B232" s="88" t="s">
        <v>417</v>
      </c>
      <c r="C232" s="88" t="s">
        <v>307</v>
      </c>
      <c r="D232" s="25" t="s">
        <v>179</v>
      </c>
      <c r="E232" s="26">
        <v>9</v>
      </c>
      <c r="F232" s="27">
        <v>0</v>
      </c>
      <c r="G232" s="28">
        <v>0</v>
      </c>
      <c r="H232" s="26">
        <v>8</v>
      </c>
      <c r="I232" s="26">
        <v>0</v>
      </c>
      <c r="J232" s="26">
        <v>414</v>
      </c>
      <c r="K232" s="26">
        <v>0</v>
      </c>
      <c r="L232" s="26">
        <v>9</v>
      </c>
      <c r="M232" s="26">
        <v>0</v>
      </c>
      <c r="N232" s="26">
        <v>9</v>
      </c>
      <c r="O232" s="26">
        <v>0</v>
      </c>
      <c r="P232" s="26">
        <v>0</v>
      </c>
      <c r="Q232" s="26">
        <v>0</v>
      </c>
      <c r="R232" s="26">
        <f t="shared" si="28"/>
        <v>45</v>
      </c>
      <c r="S232" s="26">
        <f t="shared" si="27"/>
        <v>455.40000000000003</v>
      </c>
      <c r="T232" s="28">
        <f t="shared" si="29"/>
        <v>27</v>
      </c>
      <c r="U232" s="26">
        <f t="shared" si="30"/>
        <v>27</v>
      </c>
      <c r="V232" s="26">
        <f t="shared" si="31"/>
        <v>219</v>
      </c>
      <c r="W232" s="22"/>
      <c r="X232" s="21">
        <f t="shared" si="32"/>
        <v>9</v>
      </c>
      <c r="Y232" s="20" t="e">
        <f>K232+L232+#REF!</f>
        <v>#REF!</v>
      </c>
    </row>
    <row r="233" spans="1:25" ht="24" x14ac:dyDescent="0.2">
      <c r="A233" s="24">
        <v>5391</v>
      </c>
      <c r="B233" s="88" t="s">
        <v>418</v>
      </c>
      <c r="C233" s="88" t="s">
        <v>307</v>
      </c>
      <c r="D233" s="25" t="s">
        <v>179</v>
      </c>
      <c r="E233" s="26">
        <v>14</v>
      </c>
      <c r="F233" s="27">
        <v>0</v>
      </c>
      <c r="G233" s="28">
        <v>0</v>
      </c>
      <c r="H233" s="26">
        <v>9</v>
      </c>
      <c r="I233" s="26">
        <v>0</v>
      </c>
      <c r="J233" s="26">
        <v>552</v>
      </c>
      <c r="K233" s="26">
        <v>0</v>
      </c>
      <c r="L233" s="26">
        <v>14</v>
      </c>
      <c r="M233" s="26">
        <v>0</v>
      </c>
      <c r="N233" s="26">
        <v>14</v>
      </c>
      <c r="O233" s="26">
        <v>0</v>
      </c>
      <c r="P233" s="26">
        <v>0</v>
      </c>
      <c r="Q233" s="26">
        <v>0</v>
      </c>
      <c r="R233" s="26">
        <f t="shared" si="28"/>
        <v>70</v>
      </c>
      <c r="S233" s="26">
        <f t="shared" si="27"/>
        <v>607.20000000000005</v>
      </c>
      <c r="T233" s="28">
        <f t="shared" si="29"/>
        <v>42</v>
      </c>
      <c r="U233" s="26">
        <f t="shared" si="30"/>
        <v>42</v>
      </c>
      <c r="V233" s="26">
        <f t="shared" si="31"/>
        <v>220</v>
      </c>
      <c r="W233" s="22"/>
      <c r="X233" s="21">
        <f t="shared" si="32"/>
        <v>14</v>
      </c>
      <c r="Y233" s="21" t="e">
        <f>K233+L233+#REF!</f>
        <v>#REF!</v>
      </c>
    </row>
    <row r="234" spans="1:25" ht="24" x14ac:dyDescent="0.2">
      <c r="A234" s="24">
        <v>5392</v>
      </c>
      <c r="B234" s="88" t="s">
        <v>419</v>
      </c>
      <c r="C234" s="88" t="s">
        <v>307</v>
      </c>
      <c r="D234" s="25" t="s">
        <v>179</v>
      </c>
      <c r="E234" s="26">
        <v>4</v>
      </c>
      <c r="F234" s="27">
        <v>0</v>
      </c>
      <c r="G234" s="28">
        <v>0</v>
      </c>
      <c r="H234" s="26">
        <v>4</v>
      </c>
      <c r="I234" s="26">
        <v>0</v>
      </c>
      <c r="J234" s="26">
        <v>132</v>
      </c>
      <c r="K234" s="26">
        <v>4</v>
      </c>
      <c r="L234" s="26">
        <v>0</v>
      </c>
      <c r="M234" s="26">
        <v>0</v>
      </c>
      <c r="N234" s="26">
        <v>4</v>
      </c>
      <c r="O234" s="26">
        <v>0</v>
      </c>
      <c r="P234" s="26">
        <v>0</v>
      </c>
      <c r="Q234" s="26">
        <v>0</v>
      </c>
      <c r="R234" s="26">
        <f t="shared" si="28"/>
        <v>10</v>
      </c>
      <c r="S234" s="26">
        <f t="shared" si="27"/>
        <v>145.20000000000002</v>
      </c>
      <c r="T234" s="28">
        <f t="shared" si="29"/>
        <v>12</v>
      </c>
      <c r="U234" s="26">
        <f t="shared" si="30"/>
        <v>12</v>
      </c>
      <c r="V234" s="26">
        <f t="shared" si="31"/>
        <v>221</v>
      </c>
      <c r="W234" s="22"/>
      <c r="X234" s="21">
        <f t="shared" si="32"/>
        <v>4</v>
      </c>
      <c r="Y234" s="20" t="e">
        <f>K234+L234+#REF!</f>
        <v>#REF!</v>
      </c>
    </row>
    <row r="235" spans="1:25" ht="24" x14ac:dyDescent="0.2">
      <c r="A235" s="24">
        <v>5393</v>
      </c>
      <c r="B235" s="88" t="s">
        <v>420</v>
      </c>
      <c r="C235" s="88" t="s">
        <v>307</v>
      </c>
      <c r="D235" s="25" t="s">
        <v>179</v>
      </c>
      <c r="E235" s="26">
        <v>9</v>
      </c>
      <c r="F235" s="27">
        <v>0</v>
      </c>
      <c r="G235" s="28">
        <v>0</v>
      </c>
      <c r="H235" s="26">
        <v>9</v>
      </c>
      <c r="I235" s="26">
        <v>0</v>
      </c>
      <c r="J235" s="26">
        <v>414</v>
      </c>
      <c r="K235" s="26">
        <v>0</v>
      </c>
      <c r="L235" s="26">
        <v>9</v>
      </c>
      <c r="M235" s="26">
        <v>0</v>
      </c>
      <c r="N235" s="26">
        <v>9</v>
      </c>
      <c r="O235" s="26">
        <v>0</v>
      </c>
      <c r="P235" s="26">
        <v>0</v>
      </c>
      <c r="Q235" s="26">
        <v>0</v>
      </c>
      <c r="R235" s="26">
        <f t="shared" si="28"/>
        <v>45</v>
      </c>
      <c r="S235" s="26">
        <f t="shared" si="27"/>
        <v>455.40000000000003</v>
      </c>
      <c r="T235" s="28">
        <f t="shared" si="29"/>
        <v>27</v>
      </c>
      <c r="U235" s="26">
        <f t="shared" si="30"/>
        <v>27</v>
      </c>
      <c r="V235" s="26">
        <f t="shared" si="31"/>
        <v>222</v>
      </c>
      <c r="W235" s="22"/>
      <c r="Y235" s="20"/>
    </row>
    <row r="236" spans="1:25" ht="24" x14ac:dyDescent="0.2">
      <c r="A236" s="24">
        <v>5415</v>
      </c>
      <c r="B236" s="88" t="s">
        <v>421</v>
      </c>
      <c r="C236" s="88" t="s">
        <v>227</v>
      </c>
      <c r="D236" s="25" t="s">
        <v>179</v>
      </c>
      <c r="E236" s="26">
        <v>3</v>
      </c>
      <c r="F236" s="27">
        <v>0</v>
      </c>
      <c r="G236" s="28">
        <v>0</v>
      </c>
      <c r="H236" s="26">
        <v>3</v>
      </c>
      <c r="I236" s="26">
        <v>0</v>
      </c>
      <c r="J236" s="26">
        <v>99</v>
      </c>
      <c r="K236" s="26">
        <v>0</v>
      </c>
      <c r="L236" s="26">
        <v>0</v>
      </c>
      <c r="M236" s="26">
        <v>3</v>
      </c>
      <c r="N236" s="26">
        <v>3</v>
      </c>
      <c r="O236" s="26">
        <v>0</v>
      </c>
      <c r="P236" s="26">
        <v>0</v>
      </c>
      <c r="Q236" s="26">
        <v>0</v>
      </c>
      <c r="R236" s="26">
        <f t="shared" si="28"/>
        <v>18</v>
      </c>
      <c r="S236" s="26">
        <f t="shared" si="27"/>
        <v>108.9</v>
      </c>
      <c r="T236" s="28">
        <f t="shared" si="29"/>
        <v>9</v>
      </c>
      <c r="U236" s="26">
        <f t="shared" si="30"/>
        <v>9</v>
      </c>
      <c r="V236" s="26">
        <f t="shared" si="31"/>
        <v>223</v>
      </c>
      <c r="W236" s="22"/>
      <c r="X236" s="21">
        <f t="shared" ref="X236:X266" si="33">N236+O236+P236+Q236</f>
        <v>3</v>
      </c>
      <c r="Y236" s="20" t="e">
        <f>K236+L236+#REF!</f>
        <v>#REF!</v>
      </c>
    </row>
    <row r="237" spans="1:25" x14ac:dyDescent="0.2">
      <c r="A237" s="24">
        <v>5440</v>
      </c>
      <c r="B237" s="88" t="s">
        <v>422</v>
      </c>
      <c r="C237" s="88" t="s">
        <v>98</v>
      </c>
      <c r="D237" s="25" t="s">
        <v>179</v>
      </c>
      <c r="E237" s="26">
        <v>6</v>
      </c>
      <c r="F237" s="27">
        <v>1</v>
      </c>
      <c r="G237" s="28">
        <v>0</v>
      </c>
      <c r="H237" s="26">
        <v>7</v>
      </c>
      <c r="I237" s="26">
        <v>0</v>
      </c>
      <c r="J237" s="26">
        <v>198</v>
      </c>
      <c r="K237" s="26">
        <v>6</v>
      </c>
      <c r="L237" s="26">
        <v>0</v>
      </c>
      <c r="M237" s="26">
        <v>0</v>
      </c>
      <c r="N237" s="26">
        <v>6</v>
      </c>
      <c r="O237" s="26">
        <v>0</v>
      </c>
      <c r="P237" s="26">
        <v>0</v>
      </c>
      <c r="Q237" s="26">
        <v>0</v>
      </c>
      <c r="R237" s="26">
        <f t="shared" si="28"/>
        <v>15</v>
      </c>
      <c r="S237" s="26">
        <f t="shared" si="27"/>
        <v>217.8</v>
      </c>
      <c r="T237" s="28">
        <f t="shared" si="29"/>
        <v>18</v>
      </c>
      <c r="U237" s="26">
        <f t="shared" si="30"/>
        <v>18</v>
      </c>
      <c r="V237" s="26">
        <f t="shared" si="31"/>
        <v>224</v>
      </c>
      <c r="W237" s="22"/>
      <c r="X237" s="21">
        <f t="shared" si="33"/>
        <v>6</v>
      </c>
      <c r="Y237" s="20" t="e">
        <f>K237+L237+#REF!</f>
        <v>#REF!</v>
      </c>
    </row>
    <row r="238" spans="1:25" ht="24" x14ac:dyDescent="0.2">
      <c r="A238" s="24">
        <v>5441</v>
      </c>
      <c r="B238" s="88" t="s">
        <v>423</v>
      </c>
      <c r="C238" s="88" t="s">
        <v>98</v>
      </c>
      <c r="D238" s="25" t="s">
        <v>179</v>
      </c>
      <c r="E238" s="26">
        <v>8</v>
      </c>
      <c r="F238" s="27">
        <v>0</v>
      </c>
      <c r="G238" s="28">
        <v>0</v>
      </c>
      <c r="H238" s="26">
        <v>4</v>
      </c>
      <c r="I238" s="26">
        <v>0</v>
      </c>
      <c r="J238" s="26">
        <v>132</v>
      </c>
      <c r="K238" s="26">
        <v>0</v>
      </c>
      <c r="L238" s="26">
        <v>8</v>
      </c>
      <c r="M238" s="26">
        <v>0</v>
      </c>
      <c r="N238" s="26">
        <v>8</v>
      </c>
      <c r="O238" s="26">
        <v>0</v>
      </c>
      <c r="P238" s="26">
        <v>0</v>
      </c>
      <c r="Q238" s="26">
        <v>0</v>
      </c>
      <c r="R238" s="26">
        <f t="shared" si="28"/>
        <v>40</v>
      </c>
      <c r="S238" s="26">
        <f t="shared" si="27"/>
        <v>145.20000000000002</v>
      </c>
      <c r="T238" s="28">
        <f t="shared" si="29"/>
        <v>24</v>
      </c>
      <c r="U238" s="26">
        <f t="shared" si="30"/>
        <v>24</v>
      </c>
      <c r="V238" s="26">
        <f t="shared" si="31"/>
        <v>225</v>
      </c>
      <c r="W238" s="22"/>
      <c r="X238" s="21">
        <f t="shared" si="33"/>
        <v>8</v>
      </c>
      <c r="Y238" s="20" t="e">
        <f>K238+L238+#REF!</f>
        <v>#REF!</v>
      </c>
    </row>
    <row r="239" spans="1:25" ht="24" x14ac:dyDescent="0.2">
      <c r="A239" s="24">
        <v>5451</v>
      </c>
      <c r="B239" s="88" t="s">
        <v>424</v>
      </c>
      <c r="C239" s="88" t="s">
        <v>36</v>
      </c>
      <c r="D239" s="25" t="s">
        <v>174</v>
      </c>
      <c r="E239" s="26">
        <v>5</v>
      </c>
      <c r="F239" s="27">
        <v>5</v>
      </c>
      <c r="G239" s="28">
        <v>0</v>
      </c>
      <c r="H239" s="26">
        <v>5</v>
      </c>
      <c r="I239" s="26">
        <v>0</v>
      </c>
      <c r="J239" s="26">
        <v>138</v>
      </c>
      <c r="K239" s="26">
        <v>5</v>
      </c>
      <c r="L239" s="26">
        <v>0</v>
      </c>
      <c r="M239" s="26">
        <v>0</v>
      </c>
      <c r="N239" s="26">
        <v>5</v>
      </c>
      <c r="O239" s="26">
        <v>0</v>
      </c>
      <c r="P239" s="26">
        <v>0</v>
      </c>
      <c r="Q239" s="26">
        <v>0</v>
      </c>
      <c r="R239" s="26">
        <f t="shared" si="28"/>
        <v>12.5</v>
      </c>
      <c r="S239" s="26">
        <f t="shared" si="27"/>
        <v>151.80000000000001</v>
      </c>
      <c r="T239" s="28">
        <f t="shared" si="29"/>
        <v>15</v>
      </c>
      <c r="U239" s="26">
        <f t="shared" si="30"/>
        <v>15</v>
      </c>
      <c r="V239" s="26">
        <f t="shared" si="31"/>
        <v>226</v>
      </c>
      <c r="W239" s="22"/>
      <c r="X239" s="21">
        <f t="shared" si="33"/>
        <v>5</v>
      </c>
      <c r="Y239" s="20" t="e">
        <f>K239+L239+#REF!</f>
        <v>#REF!</v>
      </c>
    </row>
    <row r="240" spans="1:25" ht="24" x14ac:dyDescent="0.2">
      <c r="A240" s="24">
        <v>5454</v>
      </c>
      <c r="B240" s="88" t="s">
        <v>425</v>
      </c>
      <c r="C240" s="88" t="s">
        <v>98</v>
      </c>
      <c r="D240" s="25" t="s">
        <v>179</v>
      </c>
      <c r="E240" s="26">
        <v>6</v>
      </c>
      <c r="F240" s="27">
        <v>6</v>
      </c>
      <c r="G240" s="28">
        <v>0</v>
      </c>
      <c r="H240" s="26">
        <v>6</v>
      </c>
      <c r="I240" s="26">
        <v>0</v>
      </c>
      <c r="J240" s="26">
        <f>(H240*30)</f>
        <v>180</v>
      </c>
      <c r="K240" s="26">
        <v>6</v>
      </c>
      <c r="L240" s="26">
        <v>0</v>
      </c>
      <c r="M240" s="26">
        <v>0</v>
      </c>
      <c r="N240" s="26">
        <v>6</v>
      </c>
      <c r="O240" s="26">
        <v>0</v>
      </c>
      <c r="P240" s="26">
        <v>0</v>
      </c>
      <c r="Q240" s="26">
        <v>0</v>
      </c>
      <c r="R240" s="26">
        <f t="shared" si="28"/>
        <v>15</v>
      </c>
      <c r="S240" s="26">
        <f t="shared" si="27"/>
        <v>198.00000000000003</v>
      </c>
      <c r="T240" s="28">
        <f t="shared" si="29"/>
        <v>18</v>
      </c>
      <c r="U240" s="26">
        <f t="shared" si="30"/>
        <v>18</v>
      </c>
      <c r="V240" s="26">
        <f t="shared" si="31"/>
        <v>227</v>
      </c>
      <c r="W240" s="22"/>
      <c r="X240" s="21">
        <f t="shared" si="33"/>
        <v>6</v>
      </c>
      <c r="Y240" s="20" t="e">
        <f>K240+L240+#REF!</f>
        <v>#REF!</v>
      </c>
    </row>
    <row r="241" spans="1:25" ht="24" x14ac:dyDescent="0.2">
      <c r="A241" s="24">
        <v>5456</v>
      </c>
      <c r="B241" s="88" t="s">
        <v>426</v>
      </c>
      <c r="C241" s="88" t="s">
        <v>245</v>
      </c>
      <c r="D241" s="25" t="s">
        <v>174</v>
      </c>
      <c r="E241" s="26">
        <v>4</v>
      </c>
      <c r="F241" s="27">
        <v>4</v>
      </c>
      <c r="G241" s="28">
        <v>0</v>
      </c>
      <c r="H241" s="26">
        <v>4</v>
      </c>
      <c r="I241" s="26">
        <v>0</v>
      </c>
      <c r="J241" s="26">
        <v>132</v>
      </c>
      <c r="K241" s="26">
        <v>4</v>
      </c>
      <c r="L241" s="26">
        <v>0</v>
      </c>
      <c r="M241" s="26">
        <v>0</v>
      </c>
      <c r="N241" s="26">
        <v>4</v>
      </c>
      <c r="O241" s="26">
        <v>0</v>
      </c>
      <c r="P241" s="26">
        <v>0</v>
      </c>
      <c r="Q241" s="26">
        <v>0</v>
      </c>
      <c r="R241" s="26">
        <f t="shared" si="28"/>
        <v>10</v>
      </c>
      <c r="S241" s="26">
        <f t="shared" si="27"/>
        <v>145.20000000000002</v>
      </c>
      <c r="T241" s="28">
        <f t="shared" si="29"/>
        <v>12</v>
      </c>
      <c r="U241" s="26">
        <f t="shared" si="30"/>
        <v>12</v>
      </c>
      <c r="V241" s="26">
        <f t="shared" si="31"/>
        <v>228</v>
      </c>
      <c r="W241" s="22"/>
      <c r="X241" s="21">
        <f t="shared" si="33"/>
        <v>4</v>
      </c>
      <c r="Y241" s="20" t="e">
        <f>K241+L241+#REF!</f>
        <v>#REF!</v>
      </c>
    </row>
    <row r="242" spans="1:25" x14ac:dyDescent="0.2">
      <c r="A242" s="24">
        <v>5459</v>
      </c>
      <c r="B242" s="88" t="s">
        <v>427</v>
      </c>
      <c r="C242" s="88" t="s">
        <v>17</v>
      </c>
      <c r="D242" s="25" t="s">
        <v>174</v>
      </c>
      <c r="E242" s="26">
        <v>6</v>
      </c>
      <c r="F242" s="27">
        <v>3</v>
      </c>
      <c r="G242" s="28">
        <v>0</v>
      </c>
      <c r="H242" s="26">
        <v>3</v>
      </c>
      <c r="I242" s="26">
        <v>0</v>
      </c>
      <c r="J242" s="26">
        <v>99</v>
      </c>
      <c r="K242" s="26">
        <v>6</v>
      </c>
      <c r="L242" s="26">
        <v>0</v>
      </c>
      <c r="M242" s="26">
        <v>0</v>
      </c>
      <c r="N242" s="26">
        <v>6</v>
      </c>
      <c r="O242" s="26">
        <v>0</v>
      </c>
      <c r="P242" s="26">
        <v>0</v>
      </c>
      <c r="Q242" s="26">
        <v>0</v>
      </c>
      <c r="R242" s="26">
        <f t="shared" si="28"/>
        <v>15</v>
      </c>
      <c r="S242" s="26">
        <f t="shared" si="27"/>
        <v>108.9</v>
      </c>
      <c r="T242" s="28">
        <f t="shared" si="29"/>
        <v>18</v>
      </c>
      <c r="U242" s="26">
        <f t="shared" si="30"/>
        <v>18</v>
      </c>
      <c r="V242" s="26">
        <f t="shared" si="31"/>
        <v>229</v>
      </c>
      <c r="W242" s="22"/>
      <c r="X242" s="21">
        <f t="shared" si="33"/>
        <v>6</v>
      </c>
      <c r="Y242" s="20" t="e">
        <f>K242+L242+#REF!</f>
        <v>#REF!</v>
      </c>
    </row>
    <row r="243" spans="1:25" x14ac:dyDescent="0.2">
      <c r="A243" s="24">
        <v>5465</v>
      </c>
      <c r="B243" s="88" t="s">
        <v>671</v>
      </c>
      <c r="C243" s="88" t="s">
        <v>428</v>
      </c>
      <c r="D243" s="25" t="s">
        <v>179</v>
      </c>
      <c r="E243" s="26">
        <v>4</v>
      </c>
      <c r="F243" s="27">
        <v>4</v>
      </c>
      <c r="G243" s="28">
        <v>0</v>
      </c>
      <c r="H243" s="26">
        <v>4</v>
      </c>
      <c r="I243" s="26">
        <v>0</v>
      </c>
      <c r="J243" s="26">
        <v>138</v>
      </c>
      <c r="K243" s="26">
        <v>4</v>
      </c>
      <c r="L243" s="26">
        <v>0</v>
      </c>
      <c r="M243" s="26">
        <v>0</v>
      </c>
      <c r="N243" s="26">
        <v>4</v>
      </c>
      <c r="O243" s="26">
        <v>0</v>
      </c>
      <c r="P243" s="26">
        <v>0</v>
      </c>
      <c r="Q243" s="26">
        <v>0</v>
      </c>
      <c r="R243" s="26">
        <f t="shared" si="28"/>
        <v>10</v>
      </c>
      <c r="S243" s="26">
        <f t="shared" si="27"/>
        <v>151.80000000000001</v>
      </c>
      <c r="T243" s="28">
        <f t="shared" si="29"/>
        <v>12</v>
      </c>
      <c r="U243" s="26">
        <f t="shared" si="30"/>
        <v>12</v>
      </c>
      <c r="V243" s="26">
        <f t="shared" si="31"/>
        <v>230</v>
      </c>
      <c r="W243" s="22"/>
      <c r="X243" s="21">
        <f t="shared" si="33"/>
        <v>4</v>
      </c>
      <c r="Y243" s="20" t="e">
        <f>K243+L243+#REF!</f>
        <v>#REF!</v>
      </c>
    </row>
    <row r="244" spans="1:25" ht="24" x14ac:dyDescent="0.2">
      <c r="A244" s="24">
        <v>5480</v>
      </c>
      <c r="B244" s="88" t="s">
        <v>672</v>
      </c>
      <c r="C244" s="88" t="s">
        <v>194</v>
      </c>
      <c r="D244" s="25" t="s">
        <v>174</v>
      </c>
      <c r="E244" s="26">
        <v>1</v>
      </c>
      <c r="F244" s="27">
        <v>1</v>
      </c>
      <c r="G244" s="28">
        <v>0</v>
      </c>
      <c r="H244" s="26">
        <v>1</v>
      </c>
      <c r="I244" s="26">
        <v>132</v>
      </c>
      <c r="J244" s="26">
        <v>33</v>
      </c>
      <c r="K244" s="26">
        <v>1</v>
      </c>
      <c r="L244" s="26">
        <v>0</v>
      </c>
      <c r="M244" s="26">
        <v>0</v>
      </c>
      <c r="N244" s="26">
        <v>1</v>
      </c>
      <c r="O244" s="26">
        <v>0</v>
      </c>
      <c r="P244" s="26">
        <v>0</v>
      </c>
      <c r="Q244" s="26">
        <v>0</v>
      </c>
      <c r="R244" s="26">
        <f t="shared" si="28"/>
        <v>2.5</v>
      </c>
      <c r="S244" s="26">
        <f t="shared" si="27"/>
        <v>36.300000000000004</v>
      </c>
      <c r="T244" s="28">
        <f t="shared" si="29"/>
        <v>3</v>
      </c>
      <c r="U244" s="26">
        <f t="shared" si="30"/>
        <v>3</v>
      </c>
      <c r="V244" s="26">
        <f t="shared" si="31"/>
        <v>231</v>
      </c>
      <c r="W244" s="22"/>
      <c r="X244" s="21">
        <f t="shared" si="33"/>
        <v>1</v>
      </c>
      <c r="Y244" s="20" t="e">
        <f>K244+L244+#REF!</f>
        <v>#REF!</v>
      </c>
    </row>
    <row r="245" spans="1:25" x14ac:dyDescent="0.2">
      <c r="A245" s="24">
        <v>5483</v>
      </c>
      <c r="B245" s="88" t="s">
        <v>429</v>
      </c>
      <c r="C245" s="88" t="s">
        <v>125</v>
      </c>
      <c r="D245" s="25" t="s">
        <v>179</v>
      </c>
      <c r="E245" s="26">
        <v>8</v>
      </c>
      <c r="F245" s="27">
        <v>2</v>
      </c>
      <c r="G245" s="28">
        <v>0</v>
      </c>
      <c r="H245" s="26">
        <v>6</v>
      </c>
      <c r="I245" s="26">
        <v>0</v>
      </c>
      <c r="J245" s="26">
        <f>(H245*30)</f>
        <v>180</v>
      </c>
      <c r="K245" s="26">
        <v>8</v>
      </c>
      <c r="L245" s="26">
        <v>0</v>
      </c>
      <c r="M245" s="26">
        <v>0</v>
      </c>
      <c r="N245" s="26">
        <v>8</v>
      </c>
      <c r="O245" s="26">
        <v>0</v>
      </c>
      <c r="P245" s="26">
        <v>0</v>
      </c>
      <c r="Q245" s="26">
        <v>0</v>
      </c>
      <c r="R245" s="26">
        <f t="shared" si="28"/>
        <v>20</v>
      </c>
      <c r="S245" s="26">
        <f t="shared" si="27"/>
        <v>198.00000000000003</v>
      </c>
      <c r="T245" s="28">
        <f t="shared" si="29"/>
        <v>24</v>
      </c>
      <c r="U245" s="26">
        <f t="shared" si="30"/>
        <v>24</v>
      </c>
      <c r="V245" s="26">
        <f t="shared" si="31"/>
        <v>232</v>
      </c>
      <c r="W245" s="22"/>
      <c r="X245" s="21">
        <f t="shared" si="33"/>
        <v>8</v>
      </c>
      <c r="Y245" s="20" t="e">
        <f>K245+L245+#REF!</f>
        <v>#REF!</v>
      </c>
    </row>
    <row r="246" spans="1:25" ht="12.75" customHeight="1" x14ac:dyDescent="0.2">
      <c r="A246" s="24">
        <v>5494</v>
      </c>
      <c r="B246" s="88" t="s">
        <v>430</v>
      </c>
      <c r="C246" s="88" t="s">
        <v>98</v>
      </c>
      <c r="D246" s="25" t="s">
        <v>179</v>
      </c>
      <c r="E246" s="26">
        <v>2</v>
      </c>
      <c r="F246" s="27">
        <v>0</v>
      </c>
      <c r="G246" s="28">
        <v>0</v>
      </c>
      <c r="H246" s="26">
        <v>2</v>
      </c>
      <c r="I246" s="26">
        <v>0</v>
      </c>
      <c r="J246" s="26">
        <v>66</v>
      </c>
      <c r="K246" s="26">
        <v>0</v>
      </c>
      <c r="L246" s="26">
        <v>2</v>
      </c>
      <c r="M246" s="26">
        <v>0</v>
      </c>
      <c r="N246" s="26">
        <v>2</v>
      </c>
      <c r="O246" s="26">
        <v>0</v>
      </c>
      <c r="P246" s="26">
        <v>0</v>
      </c>
      <c r="Q246" s="26">
        <v>0</v>
      </c>
      <c r="R246" s="26">
        <f t="shared" si="28"/>
        <v>10</v>
      </c>
      <c r="S246" s="26">
        <f t="shared" si="27"/>
        <v>72.600000000000009</v>
      </c>
      <c r="T246" s="28">
        <f t="shared" si="29"/>
        <v>6</v>
      </c>
      <c r="U246" s="26">
        <f t="shared" si="30"/>
        <v>6</v>
      </c>
      <c r="V246" s="26">
        <f t="shared" si="31"/>
        <v>233</v>
      </c>
      <c r="W246" s="22"/>
      <c r="X246" s="21">
        <f t="shared" si="33"/>
        <v>2</v>
      </c>
      <c r="Y246" s="20" t="e">
        <f>K246+L246+#REF!</f>
        <v>#REF!</v>
      </c>
    </row>
    <row r="247" spans="1:25" ht="24" x14ac:dyDescent="0.2">
      <c r="A247" s="24">
        <v>5500</v>
      </c>
      <c r="B247" s="88" t="s">
        <v>431</v>
      </c>
      <c r="C247" s="88" t="s">
        <v>92</v>
      </c>
      <c r="D247" s="25" t="s">
        <v>179</v>
      </c>
      <c r="E247" s="26">
        <v>16</v>
      </c>
      <c r="F247" s="27">
        <v>0</v>
      </c>
      <c r="G247" s="28">
        <v>0</v>
      </c>
      <c r="H247" s="26">
        <v>17</v>
      </c>
      <c r="I247" s="26">
        <v>0</v>
      </c>
      <c r="J247" s="26">
        <f>(H247*30)</f>
        <v>510</v>
      </c>
      <c r="K247" s="26">
        <v>0</v>
      </c>
      <c r="L247" s="26">
        <v>17</v>
      </c>
      <c r="M247" s="26">
        <v>0</v>
      </c>
      <c r="N247" s="26">
        <v>0</v>
      </c>
      <c r="O247" s="26">
        <v>0</v>
      </c>
      <c r="P247" s="26">
        <v>0</v>
      </c>
      <c r="Q247" s="26">
        <v>17</v>
      </c>
      <c r="R247" s="26">
        <f t="shared" si="28"/>
        <v>85</v>
      </c>
      <c r="S247" s="26">
        <f t="shared" si="27"/>
        <v>561</v>
      </c>
      <c r="T247" s="28">
        <f t="shared" si="29"/>
        <v>48</v>
      </c>
      <c r="U247" s="26">
        <f t="shared" si="30"/>
        <v>48</v>
      </c>
      <c r="V247" s="26">
        <f t="shared" si="31"/>
        <v>234</v>
      </c>
      <c r="W247" s="22"/>
      <c r="X247" s="21">
        <f t="shared" si="33"/>
        <v>17</v>
      </c>
      <c r="Y247" s="21" t="e">
        <f>K247+L247+#REF!</f>
        <v>#REF!</v>
      </c>
    </row>
    <row r="248" spans="1:25" ht="24" x14ac:dyDescent="0.2">
      <c r="A248" s="24">
        <v>5503</v>
      </c>
      <c r="B248" s="88" t="s">
        <v>673</v>
      </c>
      <c r="C248" s="88" t="s">
        <v>80</v>
      </c>
      <c r="D248" s="25" t="s">
        <v>174</v>
      </c>
      <c r="E248" s="26">
        <v>2</v>
      </c>
      <c r="F248" s="27">
        <v>2</v>
      </c>
      <c r="G248" s="28">
        <v>0</v>
      </c>
      <c r="H248" s="26">
        <v>2</v>
      </c>
      <c r="I248" s="26">
        <v>0</v>
      </c>
      <c r="J248" s="26">
        <v>66</v>
      </c>
      <c r="K248" s="26">
        <v>2</v>
      </c>
      <c r="L248" s="26">
        <v>0</v>
      </c>
      <c r="M248" s="26">
        <v>0</v>
      </c>
      <c r="N248" s="26">
        <v>2</v>
      </c>
      <c r="O248" s="26">
        <v>0</v>
      </c>
      <c r="P248" s="26">
        <v>0</v>
      </c>
      <c r="Q248" s="26">
        <v>0</v>
      </c>
      <c r="R248" s="26">
        <f t="shared" si="28"/>
        <v>5</v>
      </c>
      <c r="S248" s="26">
        <f t="shared" si="27"/>
        <v>72.600000000000009</v>
      </c>
      <c r="T248" s="28">
        <f t="shared" si="29"/>
        <v>6</v>
      </c>
      <c r="U248" s="26">
        <f t="shared" si="30"/>
        <v>6</v>
      </c>
      <c r="V248" s="26">
        <f t="shared" si="31"/>
        <v>235</v>
      </c>
      <c r="W248" s="22"/>
      <c r="X248" s="21">
        <f t="shared" si="33"/>
        <v>2</v>
      </c>
      <c r="Y248" s="21" t="e">
        <f>K248+L248+#REF!</f>
        <v>#REF!</v>
      </c>
    </row>
    <row r="249" spans="1:25" ht="24" x14ac:dyDescent="0.2">
      <c r="A249" s="24">
        <v>5511</v>
      </c>
      <c r="B249" s="88" t="s">
        <v>432</v>
      </c>
      <c r="C249" s="88" t="s">
        <v>47</v>
      </c>
      <c r="D249" s="25" t="s">
        <v>179</v>
      </c>
      <c r="E249" s="26">
        <v>3</v>
      </c>
      <c r="F249" s="27">
        <v>0</v>
      </c>
      <c r="G249" s="28">
        <v>0</v>
      </c>
      <c r="H249" s="26">
        <v>3</v>
      </c>
      <c r="I249" s="26">
        <v>0</v>
      </c>
      <c r="J249" s="26">
        <v>72</v>
      </c>
      <c r="K249" s="26">
        <v>0</v>
      </c>
      <c r="L249" s="26">
        <v>0</v>
      </c>
      <c r="M249" s="26">
        <v>3</v>
      </c>
      <c r="N249" s="26">
        <v>3</v>
      </c>
      <c r="O249" s="26">
        <v>0</v>
      </c>
      <c r="P249" s="26">
        <v>0</v>
      </c>
      <c r="Q249" s="26">
        <v>0</v>
      </c>
      <c r="R249" s="26">
        <f t="shared" si="28"/>
        <v>18</v>
      </c>
      <c r="S249" s="26">
        <f t="shared" si="27"/>
        <v>79.2</v>
      </c>
      <c r="T249" s="28">
        <f t="shared" si="29"/>
        <v>9</v>
      </c>
      <c r="U249" s="26">
        <f t="shared" si="30"/>
        <v>9</v>
      </c>
      <c r="V249" s="26">
        <f t="shared" si="31"/>
        <v>236</v>
      </c>
      <c r="W249" s="22"/>
      <c r="X249" s="21">
        <f t="shared" si="33"/>
        <v>3</v>
      </c>
      <c r="Y249" s="21" t="e">
        <f>K249+L249+#REF!</f>
        <v>#REF!</v>
      </c>
    </row>
    <row r="250" spans="1:25" ht="24" x14ac:dyDescent="0.2">
      <c r="A250" s="24">
        <v>5512</v>
      </c>
      <c r="B250" s="88" t="s">
        <v>433</v>
      </c>
      <c r="C250" s="88" t="s">
        <v>47</v>
      </c>
      <c r="D250" s="25" t="s">
        <v>179</v>
      </c>
      <c r="E250" s="26">
        <v>10</v>
      </c>
      <c r="F250" s="27">
        <v>0</v>
      </c>
      <c r="G250" s="28">
        <v>0</v>
      </c>
      <c r="H250" s="26">
        <v>10</v>
      </c>
      <c r="I250" s="26">
        <v>0</v>
      </c>
      <c r="J250" s="26">
        <v>362</v>
      </c>
      <c r="K250" s="26">
        <v>0</v>
      </c>
      <c r="L250" s="26">
        <v>10</v>
      </c>
      <c r="M250" s="26">
        <v>0</v>
      </c>
      <c r="N250" s="26">
        <v>10</v>
      </c>
      <c r="O250" s="26">
        <v>0</v>
      </c>
      <c r="P250" s="26">
        <v>0</v>
      </c>
      <c r="Q250" s="26">
        <v>0</v>
      </c>
      <c r="R250" s="26">
        <f t="shared" si="28"/>
        <v>50</v>
      </c>
      <c r="S250" s="26">
        <f t="shared" si="27"/>
        <v>398.20000000000005</v>
      </c>
      <c r="T250" s="28">
        <f t="shared" si="29"/>
        <v>30</v>
      </c>
      <c r="U250" s="26">
        <f t="shared" si="30"/>
        <v>30</v>
      </c>
      <c r="V250" s="26">
        <f t="shared" si="31"/>
        <v>237</v>
      </c>
      <c r="W250" s="22"/>
      <c r="X250" s="21">
        <f t="shared" si="33"/>
        <v>10</v>
      </c>
      <c r="Y250" s="21" t="e">
        <f>K250+L250+#REF!</f>
        <v>#REF!</v>
      </c>
    </row>
    <row r="251" spans="1:25" ht="24" x14ac:dyDescent="0.2">
      <c r="A251" s="24">
        <v>5515</v>
      </c>
      <c r="B251" s="88" t="s">
        <v>434</v>
      </c>
      <c r="C251" s="88" t="s">
        <v>8</v>
      </c>
      <c r="D251" s="25" t="s">
        <v>179</v>
      </c>
      <c r="E251" s="26">
        <v>8</v>
      </c>
      <c r="F251" s="27">
        <v>0</v>
      </c>
      <c r="G251" s="28">
        <v>0</v>
      </c>
      <c r="H251" s="26">
        <v>8</v>
      </c>
      <c r="I251" s="26">
        <v>0</v>
      </c>
      <c r="J251" s="26">
        <v>292</v>
      </c>
      <c r="K251" s="26">
        <v>8</v>
      </c>
      <c r="L251" s="26">
        <v>0</v>
      </c>
      <c r="M251" s="26">
        <v>0</v>
      </c>
      <c r="N251" s="26">
        <v>8</v>
      </c>
      <c r="O251" s="26">
        <v>0</v>
      </c>
      <c r="P251" s="26">
        <v>0</v>
      </c>
      <c r="Q251" s="26">
        <v>0</v>
      </c>
      <c r="R251" s="26">
        <f t="shared" si="28"/>
        <v>20</v>
      </c>
      <c r="S251" s="26">
        <f t="shared" si="27"/>
        <v>321.20000000000005</v>
      </c>
      <c r="T251" s="28">
        <f t="shared" si="29"/>
        <v>24</v>
      </c>
      <c r="U251" s="26">
        <f t="shared" si="30"/>
        <v>24</v>
      </c>
      <c r="V251" s="26">
        <f t="shared" si="31"/>
        <v>238</v>
      </c>
      <c r="W251" s="22"/>
      <c r="X251" s="21">
        <f t="shared" si="33"/>
        <v>8</v>
      </c>
      <c r="Y251" s="21" t="e">
        <f>K251+L251+#REF!</f>
        <v>#REF!</v>
      </c>
    </row>
    <row r="252" spans="1:25" ht="24" x14ac:dyDescent="0.2">
      <c r="A252" s="24">
        <v>5516</v>
      </c>
      <c r="B252" s="88" t="s">
        <v>435</v>
      </c>
      <c r="C252" s="88" t="s">
        <v>92</v>
      </c>
      <c r="D252" s="25" t="s">
        <v>179</v>
      </c>
      <c r="E252" s="26">
        <v>2</v>
      </c>
      <c r="F252" s="27">
        <v>0</v>
      </c>
      <c r="G252" s="28">
        <v>0</v>
      </c>
      <c r="H252" s="26">
        <v>2</v>
      </c>
      <c r="I252" s="26">
        <v>0</v>
      </c>
      <c r="J252" s="26">
        <v>76</v>
      </c>
      <c r="K252" s="26">
        <v>2</v>
      </c>
      <c r="L252" s="26">
        <v>0</v>
      </c>
      <c r="M252" s="26">
        <v>0</v>
      </c>
      <c r="N252" s="26">
        <v>2</v>
      </c>
      <c r="O252" s="26">
        <v>0</v>
      </c>
      <c r="P252" s="26">
        <v>0</v>
      </c>
      <c r="Q252" s="26">
        <v>0</v>
      </c>
      <c r="R252" s="26">
        <f t="shared" si="28"/>
        <v>5</v>
      </c>
      <c r="S252" s="26">
        <f t="shared" si="27"/>
        <v>83.600000000000009</v>
      </c>
      <c r="T252" s="28">
        <f t="shared" si="29"/>
        <v>6</v>
      </c>
      <c r="U252" s="26">
        <f t="shared" si="30"/>
        <v>6</v>
      </c>
      <c r="V252" s="26">
        <f t="shared" si="31"/>
        <v>239</v>
      </c>
      <c r="W252" s="22"/>
      <c r="X252" s="21">
        <f t="shared" si="33"/>
        <v>2</v>
      </c>
      <c r="Y252" s="21" t="e">
        <f>K252+L252+#REF!</f>
        <v>#REF!</v>
      </c>
    </row>
    <row r="253" spans="1:25" x14ac:dyDescent="0.2">
      <c r="A253" s="24">
        <v>5518</v>
      </c>
      <c r="B253" s="88" t="s">
        <v>675</v>
      </c>
      <c r="C253" s="88" t="s">
        <v>15</v>
      </c>
      <c r="D253" s="25" t="s">
        <v>179</v>
      </c>
      <c r="E253" s="26">
        <v>4</v>
      </c>
      <c r="F253" s="27">
        <v>0</v>
      </c>
      <c r="G253" s="28">
        <v>0</v>
      </c>
      <c r="H253" s="26">
        <v>4</v>
      </c>
      <c r="I253" s="26">
        <v>0</v>
      </c>
      <c r="J253" s="26">
        <v>180</v>
      </c>
      <c r="K253" s="26">
        <v>0</v>
      </c>
      <c r="L253" s="26">
        <v>4</v>
      </c>
      <c r="M253" s="26">
        <v>0</v>
      </c>
      <c r="N253" s="26">
        <v>4</v>
      </c>
      <c r="O253" s="26">
        <v>0</v>
      </c>
      <c r="P253" s="26">
        <v>0</v>
      </c>
      <c r="Q253" s="26">
        <v>0</v>
      </c>
      <c r="R253" s="26">
        <f t="shared" si="28"/>
        <v>20</v>
      </c>
      <c r="S253" s="26">
        <f t="shared" si="27"/>
        <v>198.00000000000003</v>
      </c>
      <c r="T253" s="28">
        <f t="shared" si="29"/>
        <v>12</v>
      </c>
      <c r="U253" s="26">
        <f t="shared" si="30"/>
        <v>12</v>
      </c>
      <c r="V253" s="26">
        <f t="shared" si="31"/>
        <v>240</v>
      </c>
      <c r="W253" s="22"/>
      <c r="X253" s="21">
        <f t="shared" si="33"/>
        <v>4</v>
      </c>
      <c r="Y253" s="20" t="e">
        <f>K253+L253+#REF!</f>
        <v>#REF!</v>
      </c>
    </row>
    <row r="254" spans="1:25" ht="24" x14ac:dyDescent="0.2">
      <c r="A254" s="24">
        <v>5520</v>
      </c>
      <c r="B254" s="88" t="s">
        <v>436</v>
      </c>
      <c r="C254" s="88" t="s">
        <v>92</v>
      </c>
      <c r="D254" s="25" t="s">
        <v>179</v>
      </c>
      <c r="E254" s="26">
        <v>3</v>
      </c>
      <c r="F254" s="27">
        <v>3</v>
      </c>
      <c r="G254" s="28">
        <v>0</v>
      </c>
      <c r="H254" s="26">
        <v>3</v>
      </c>
      <c r="I254" s="26">
        <v>0</v>
      </c>
      <c r="J254" s="26">
        <v>105</v>
      </c>
      <c r="K254" s="26">
        <v>3</v>
      </c>
      <c r="L254" s="26">
        <v>0</v>
      </c>
      <c r="M254" s="26">
        <v>0</v>
      </c>
      <c r="N254" s="26">
        <v>3</v>
      </c>
      <c r="O254" s="26">
        <v>0</v>
      </c>
      <c r="P254" s="26">
        <v>0</v>
      </c>
      <c r="Q254" s="26">
        <v>0</v>
      </c>
      <c r="R254" s="26">
        <f t="shared" si="28"/>
        <v>7.5</v>
      </c>
      <c r="S254" s="26">
        <f t="shared" si="27"/>
        <v>115.50000000000001</v>
      </c>
      <c r="T254" s="28">
        <f t="shared" si="29"/>
        <v>9</v>
      </c>
      <c r="U254" s="26">
        <f t="shared" si="30"/>
        <v>9</v>
      </c>
      <c r="V254" s="26">
        <f t="shared" si="31"/>
        <v>241</v>
      </c>
      <c r="W254" s="22"/>
      <c r="X254" s="21">
        <f t="shared" si="33"/>
        <v>3</v>
      </c>
      <c r="Y254" s="21" t="e">
        <f>K254+L254+#REF!</f>
        <v>#REF!</v>
      </c>
    </row>
    <row r="255" spans="1:25" ht="24" x14ac:dyDescent="0.2">
      <c r="A255" s="24">
        <v>5521</v>
      </c>
      <c r="B255" s="88" t="s">
        <v>437</v>
      </c>
      <c r="C255" s="88" t="s">
        <v>92</v>
      </c>
      <c r="D255" s="25" t="s">
        <v>179</v>
      </c>
      <c r="E255" s="26">
        <v>1</v>
      </c>
      <c r="F255" s="27">
        <v>0</v>
      </c>
      <c r="G255" s="28">
        <v>0</v>
      </c>
      <c r="H255" s="26">
        <v>1</v>
      </c>
      <c r="I255" s="26">
        <v>0</v>
      </c>
      <c r="J255" s="26">
        <v>40</v>
      </c>
      <c r="K255" s="26">
        <v>0</v>
      </c>
      <c r="L255" s="26">
        <v>0</v>
      </c>
      <c r="M255" s="26">
        <v>1</v>
      </c>
      <c r="N255" s="26">
        <v>0</v>
      </c>
      <c r="O255" s="26">
        <v>0</v>
      </c>
      <c r="P255" s="26">
        <v>0</v>
      </c>
      <c r="Q255" s="26">
        <v>1</v>
      </c>
      <c r="R255" s="26">
        <f t="shared" si="28"/>
        <v>6</v>
      </c>
      <c r="S255" s="26">
        <f t="shared" si="27"/>
        <v>44</v>
      </c>
      <c r="T255" s="28">
        <f t="shared" si="29"/>
        <v>3</v>
      </c>
      <c r="U255" s="26">
        <f t="shared" si="30"/>
        <v>3</v>
      </c>
      <c r="V255" s="26">
        <f t="shared" si="31"/>
        <v>242</v>
      </c>
      <c r="W255" s="22"/>
      <c r="X255" s="21">
        <f t="shared" si="33"/>
        <v>1</v>
      </c>
      <c r="Y255" s="20" t="e">
        <f>K255+L255+#REF!</f>
        <v>#REF!</v>
      </c>
    </row>
    <row r="256" spans="1:25" s="46" customFormat="1" x14ac:dyDescent="0.2">
      <c r="A256" s="24">
        <v>5522</v>
      </c>
      <c r="B256" s="88" t="s">
        <v>438</v>
      </c>
      <c r="C256" s="88" t="s">
        <v>92</v>
      </c>
      <c r="D256" s="25" t="s">
        <v>179</v>
      </c>
      <c r="E256" s="26">
        <v>6</v>
      </c>
      <c r="F256" s="27">
        <v>0</v>
      </c>
      <c r="G256" s="28">
        <v>0</v>
      </c>
      <c r="H256" s="26">
        <v>5</v>
      </c>
      <c r="I256" s="26">
        <v>0</v>
      </c>
      <c r="J256" s="26">
        <v>220</v>
      </c>
      <c r="K256" s="26">
        <v>0</v>
      </c>
      <c r="L256" s="26">
        <v>6</v>
      </c>
      <c r="M256" s="26">
        <v>0</v>
      </c>
      <c r="N256" s="26">
        <v>6</v>
      </c>
      <c r="O256" s="26">
        <v>0</v>
      </c>
      <c r="P256" s="26">
        <v>0</v>
      </c>
      <c r="Q256" s="26">
        <v>0</v>
      </c>
      <c r="R256" s="26">
        <f t="shared" si="28"/>
        <v>30</v>
      </c>
      <c r="S256" s="26">
        <f t="shared" si="27"/>
        <v>242.00000000000003</v>
      </c>
      <c r="T256" s="28">
        <f t="shared" si="29"/>
        <v>18</v>
      </c>
      <c r="U256" s="26">
        <f t="shared" si="30"/>
        <v>18</v>
      </c>
      <c r="V256" s="26">
        <f t="shared" si="31"/>
        <v>243</v>
      </c>
      <c r="W256" s="22"/>
      <c r="X256" s="21">
        <f t="shared" si="33"/>
        <v>6</v>
      </c>
      <c r="Y256" s="45" t="e">
        <f>K256+L256+#REF!</f>
        <v>#REF!</v>
      </c>
    </row>
    <row r="257" spans="1:25" x14ac:dyDescent="0.2">
      <c r="A257" s="24">
        <v>5524</v>
      </c>
      <c r="B257" s="88" t="s">
        <v>676</v>
      </c>
      <c r="C257" s="88" t="s">
        <v>92</v>
      </c>
      <c r="D257" s="25" t="s">
        <v>179</v>
      </c>
      <c r="E257" s="26">
        <v>2</v>
      </c>
      <c r="F257" s="27">
        <v>0</v>
      </c>
      <c r="G257" s="28">
        <v>0</v>
      </c>
      <c r="H257" s="26">
        <v>2</v>
      </c>
      <c r="I257" s="26">
        <v>0</v>
      </c>
      <c r="J257" s="26">
        <v>76</v>
      </c>
      <c r="K257" s="26">
        <v>2</v>
      </c>
      <c r="L257" s="26">
        <v>0</v>
      </c>
      <c r="M257" s="26">
        <v>0</v>
      </c>
      <c r="N257" s="26">
        <v>2</v>
      </c>
      <c r="O257" s="26">
        <v>0</v>
      </c>
      <c r="P257" s="26">
        <v>0</v>
      </c>
      <c r="Q257" s="26">
        <v>0</v>
      </c>
      <c r="R257" s="26">
        <f t="shared" si="28"/>
        <v>5</v>
      </c>
      <c r="S257" s="26">
        <f t="shared" si="27"/>
        <v>83.600000000000009</v>
      </c>
      <c r="T257" s="28">
        <f t="shared" si="29"/>
        <v>6</v>
      </c>
      <c r="U257" s="26">
        <f t="shared" si="30"/>
        <v>6</v>
      </c>
      <c r="V257" s="26">
        <f t="shared" si="31"/>
        <v>244</v>
      </c>
      <c r="W257" s="22"/>
      <c r="X257" s="21">
        <f t="shared" si="33"/>
        <v>2</v>
      </c>
      <c r="Y257" s="21" t="e">
        <f>K257+L257+#REF!</f>
        <v>#REF!</v>
      </c>
    </row>
    <row r="258" spans="1:25" x14ac:dyDescent="0.2">
      <c r="A258" s="24">
        <v>5526</v>
      </c>
      <c r="B258" s="88" t="s">
        <v>439</v>
      </c>
      <c r="C258" s="88" t="s">
        <v>17</v>
      </c>
      <c r="D258" s="25" t="s">
        <v>179</v>
      </c>
      <c r="E258" s="26">
        <v>3</v>
      </c>
      <c r="F258" s="27">
        <v>0</v>
      </c>
      <c r="G258" s="28">
        <v>0</v>
      </c>
      <c r="H258" s="26">
        <v>3</v>
      </c>
      <c r="I258" s="26">
        <v>0</v>
      </c>
      <c r="J258" s="26">
        <v>108</v>
      </c>
      <c r="K258" s="26">
        <v>3</v>
      </c>
      <c r="L258" s="26">
        <v>0</v>
      </c>
      <c r="M258" s="26">
        <v>0</v>
      </c>
      <c r="N258" s="26">
        <v>3</v>
      </c>
      <c r="O258" s="26">
        <v>0</v>
      </c>
      <c r="P258" s="26">
        <v>0</v>
      </c>
      <c r="Q258" s="26">
        <v>0</v>
      </c>
      <c r="R258" s="26">
        <f t="shared" si="28"/>
        <v>7.5</v>
      </c>
      <c r="S258" s="26">
        <f t="shared" si="27"/>
        <v>118.80000000000001</v>
      </c>
      <c r="T258" s="28">
        <f t="shared" si="29"/>
        <v>9</v>
      </c>
      <c r="U258" s="26">
        <f t="shared" si="30"/>
        <v>9</v>
      </c>
      <c r="V258" s="26">
        <f t="shared" si="31"/>
        <v>245</v>
      </c>
      <c r="W258" s="22"/>
      <c r="X258" s="21">
        <f t="shared" si="33"/>
        <v>3</v>
      </c>
      <c r="Y258" s="21" t="e">
        <f>K258+L258+#REF!</f>
        <v>#REF!</v>
      </c>
    </row>
    <row r="259" spans="1:25" x14ac:dyDescent="0.2">
      <c r="A259" s="24">
        <v>5527</v>
      </c>
      <c r="B259" s="88" t="s">
        <v>440</v>
      </c>
      <c r="C259" s="88" t="s">
        <v>98</v>
      </c>
      <c r="D259" s="25" t="s">
        <v>179</v>
      </c>
      <c r="E259" s="26">
        <v>3</v>
      </c>
      <c r="F259" s="27">
        <v>0</v>
      </c>
      <c r="G259" s="28">
        <v>0</v>
      </c>
      <c r="H259" s="26">
        <v>3</v>
      </c>
      <c r="I259" s="26">
        <v>0</v>
      </c>
      <c r="J259" s="26">
        <v>108</v>
      </c>
      <c r="K259" s="26">
        <v>0</v>
      </c>
      <c r="L259" s="26">
        <v>3</v>
      </c>
      <c r="M259" s="26">
        <v>0</v>
      </c>
      <c r="N259" s="26">
        <v>3</v>
      </c>
      <c r="O259" s="26">
        <v>0</v>
      </c>
      <c r="P259" s="26">
        <v>0</v>
      </c>
      <c r="Q259" s="26">
        <v>0</v>
      </c>
      <c r="R259" s="26">
        <f t="shared" si="28"/>
        <v>15</v>
      </c>
      <c r="S259" s="26">
        <f t="shared" si="27"/>
        <v>118.80000000000001</v>
      </c>
      <c r="T259" s="28">
        <f t="shared" si="29"/>
        <v>9</v>
      </c>
      <c r="U259" s="26">
        <f t="shared" si="30"/>
        <v>9</v>
      </c>
      <c r="V259" s="26">
        <f t="shared" si="31"/>
        <v>246</v>
      </c>
      <c r="W259" s="22"/>
      <c r="X259" s="21">
        <f t="shared" si="33"/>
        <v>3</v>
      </c>
      <c r="Y259" s="21" t="e">
        <f>K259+L259+#REF!</f>
        <v>#REF!</v>
      </c>
    </row>
    <row r="260" spans="1:25" x14ac:dyDescent="0.2">
      <c r="A260" s="24">
        <v>5530</v>
      </c>
      <c r="B260" s="88" t="s">
        <v>441</v>
      </c>
      <c r="C260" s="88" t="s">
        <v>173</v>
      </c>
      <c r="D260" s="25" t="s">
        <v>179</v>
      </c>
      <c r="E260" s="26">
        <v>3</v>
      </c>
      <c r="F260" s="27">
        <v>3</v>
      </c>
      <c r="G260" s="28">
        <v>0</v>
      </c>
      <c r="H260" s="26">
        <v>3</v>
      </c>
      <c r="I260" s="26">
        <v>0</v>
      </c>
      <c r="J260" s="26">
        <v>108</v>
      </c>
      <c r="K260" s="26">
        <v>3</v>
      </c>
      <c r="L260" s="26">
        <v>0</v>
      </c>
      <c r="M260" s="26">
        <v>0</v>
      </c>
      <c r="N260" s="26">
        <v>3</v>
      </c>
      <c r="O260" s="26">
        <v>0</v>
      </c>
      <c r="P260" s="26">
        <v>0</v>
      </c>
      <c r="Q260" s="26">
        <v>0</v>
      </c>
      <c r="R260" s="26">
        <f t="shared" si="28"/>
        <v>7.5</v>
      </c>
      <c r="S260" s="26">
        <f t="shared" si="27"/>
        <v>118.80000000000001</v>
      </c>
      <c r="T260" s="28">
        <f t="shared" si="29"/>
        <v>9</v>
      </c>
      <c r="U260" s="26">
        <f t="shared" si="30"/>
        <v>9</v>
      </c>
      <c r="V260" s="26">
        <f t="shared" si="31"/>
        <v>247</v>
      </c>
      <c r="W260" s="22"/>
      <c r="X260" s="21">
        <f t="shared" si="33"/>
        <v>3</v>
      </c>
      <c r="Y260" s="21" t="e">
        <f>K260+L260+#REF!</f>
        <v>#REF!</v>
      </c>
    </row>
    <row r="261" spans="1:25" ht="24" x14ac:dyDescent="0.2">
      <c r="A261" s="24">
        <v>5531</v>
      </c>
      <c r="B261" s="88" t="s">
        <v>442</v>
      </c>
      <c r="C261" s="88" t="s">
        <v>304</v>
      </c>
      <c r="D261" s="25" t="s">
        <v>174</v>
      </c>
      <c r="E261" s="26">
        <v>4</v>
      </c>
      <c r="F261" s="27">
        <v>4</v>
      </c>
      <c r="G261" s="28">
        <v>0</v>
      </c>
      <c r="H261" s="26">
        <v>4</v>
      </c>
      <c r="I261" s="26">
        <v>0</v>
      </c>
      <c r="J261" s="26">
        <f>(H261*30)</f>
        <v>120</v>
      </c>
      <c r="K261" s="26">
        <v>4</v>
      </c>
      <c r="L261" s="26">
        <v>0</v>
      </c>
      <c r="M261" s="26">
        <v>0</v>
      </c>
      <c r="N261" s="26">
        <v>4</v>
      </c>
      <c r="O261" s="26">
        <v>0</v>
      </c>
      <c r="P261" s="26">
        <v>0</v>
      </c>
      <c r="Q261" s="26">
        <v>0</v>
      </c>
      <c r="R261" s="26">
        <f t="shared" si="28"/>
        <v>10</v>
      </c>
      <c r="S261" s="26">
        <f t="shared" si="27"/>
        <v>132</v>
      </c>
      <c r="T261" s="28">
        <f t="shared" si="29"/>
        <v>12</v>
      </c>
      <c r="U261" s="26">
        <f t="shared" si="30"/>
        <v>12</v>
      </c>
      <c r="V261" s="26">
        <f t="shared" si="31"/>
        <v>248</v>
      </c>
      <c r="W261" s="22"/>
      <c r="X261" s="21">
        <f t="shared" si="33"/>
        <v>4</v>
      </c>
      <c r="Y261" s="20" t="e">
        <f>K261+L261+#REF!</f>
        <v>#REF!</v>
      </c>
    </row>
    <row r="262" spans="1:25" ht="24" x14ac:dyDescent="0.2">
      <c r="A262" s="24">
        <v>5532</v>
      </c>
      <c r="B262" s="88" t="s">
        <v>443</v>
      </c>
      <c r="C262" s="88" t="s">
        <v>202</v>
      </c>
      <c r="D262" s="25" t="s">
        <v>174</v>
      </c>
      <c r="E262" s="26">
        <v>6</v>
      </c>
      <c r="F262" s="27">
        <v>4</v>
      </c>
      <c r="G262" s="28">
        <v>0</v>
      </c>
      <c r="H262" s="26">
        <v>4</v>
      </c>
      <c r="I262" s="26">
        <v>0</v>
      </c>
      <c r="J262" s="26">
        <v>126</v>
      </c>
      <c r="K262" s="26">
        <v>6</v>
      </c>
      <c r="L262" s="26">
        <v>0</v>
      </c>
      <c r="M262" s="26">
        <v>0</v>
      </c>
      <c r="N262" s="26">
        <v>6</v>
      </c>
      <c r="O262" s="26">
        <v>0</v>
      </c>
      <c r="P262" s="26">
        <v>0</v>
      </c>
      <c r="Q262" s="26">
        <v>0</v>
      </c>
      <c r="R262" s="26">
        <f t="shared" si="28"/>
        <v>15</v>
      </c>
      <c r="S262" s="26">
        <f t="shared" si="27"/>
        <v>138.60000000000002</v>
      </c>
      <c r="T262" s="28">
        <f t="shared" si="29"/>
        <v>18</v>
      </c>
      <c r="U262" s="26">
        <f t="shared" si="30"/>
        <v>18</v>
      </c>
      <c r="V262" s="26">
        <f t="shared" si="31"/>
        <v>249</v>
      </c>
      <c r="W262" s="22"/>
      <c r="X262" s="21">
        <f t="shared" si="33"/>
        <v>6</v>
      </c>
      <c r="Y262" s="20" t="e">
        <f>K262+L262+#REF!</f>
        <v>#REF!</v>
      </c>
    </row>
    <row r="263" spans="1:25" ht="24" x14ac:dyDescent="0.2">
      <c r="A263" s="24">
        <v>5533</v>
      </c>
      <c r="B263" s="88" t="s">
        <v>444</v>
      </c>
      <c r="C263" s="88" t="s">
        <v>36</v>
      </c>
      <c r="D263" s="25" t="s">
        <v>174</v>
      </c>
      <c r="E263" s="26">
        <v>2</v>
      </c>
      <c r="F263" s="27">
        <v>2</v>
      </c>
      <c r="G263" s="28">
        <v>0</v>
      </c>
      <c r="H263" s="26">
        <v>2</v>
      </c>
      <c r="I263" s="26">
        <v>0</v>
      </c>
      <c r="J263" s="26">
        <v>66</v>
      </c>
      <c r="K263" s="26">
        <v>2</v>
      </c>
      <c r="L263" s="26">
        <v>0</v>
      </c>
      <c r="M263" s="26">
        <v>0</v>
      </c>
      <c r="N263" s="26">
        <v>2</v>
      </c>
      <c r="O263" s="26">
        <v>0</v>
      </c>
      <c r="P263" s="26">
        <v>0</v>
      </c>
      <c r="Q263" s="26">
        <v>0</v>
      </c>
      <c r="R263" s="26">
        <f t="shared" si="28"/>
        <v>5</v>
      </c>
      <c r="S263" s="26">
        <f t="shared" si="27"/>
        <v>72.600000000000009</v>
      </c>
      <c r="T263" s="28">
        <f t="shared" si="29"/>
        <v>6</v>
      </c>
      <c r="U263" s="26">
        <f t="shared" si="30"/>
        <v>6</v>
      </c>
      <c r="V263" s="26">
        <f t="shared" si="31"/>
        <v>250</v>
      </c>
      <c r="W263" s="22"/>
      <c r="X263" s="21">
        <f t="shared" si="33"/>
        <v>2</v>
      </c>
      <c r="Y263" s="20" t="e">
        <f>K263+L263+#REF!</f>
        <v>#REF!</v>
      </c>
    </row>
    <row r="264" spans="1:25" ht="24" x14ac:dyDescent="0.2">
      <c r="A264" s="24">
        <v>5537</v>
      </c>
      <c r="B264" s="88" t="s">
        <v>445</v>
      </c>
      <c r="C264" s="88" t="s">
        <v>304</v>
      </c>
      <c r="D264" s="25" t="s">
        <v>174</v>
      </c>
      <c r="E264" s="26">
        <v>5</v>
      </c>
      <c r="F264" s="27">
        <v>5</v>
      </c>
      <c r="G264" s="28">
        <v>0</v>
      </c>
      <c r="H264" s="26">
        <v>5</v>
      </c>
      <c r="I264" s="26">
        <v>0</v>
      </c>
      <c r="J264" s="26">
        <f>(H264*30)</f>
        <v>150</v>
      </c>
      <c r="K264" s="26">
        <v>5</v>
      </c>
      <c r="L264" s="26">
        <v>0</v>
      </c>
      <c r="M264" s="26">
        <v>0</v>
      </c>
      <c r="N264" s="26">
        <v>5</v>
      </c>
      <c r="O264" s="26">
        <v>0</v>
      </c>
      <c r="P264" s="26">
        <v>0</v>
      </c>
      <c r="Q264" s="26">
        <v>0</v>
      </c>
      <c r="R264" s="26">
        <f t="shared" si="28"/>
        <v>12.5</v>
      </c>
      <c r="S264" s="26">
        <f t="shared" si="27"/>
        <v>165</v>
      </c>
      <c r="T264" s="28">
        <f t="shared" si="29"/>
        <v>15</v>
      </c>
      <c r="U264" s="26">
        <f t="shared" si="30"/>
        <v>15</v>
      </c>
      <c r="V264" s="26">
        <f t="shared" si="31"/>
        <v>251</v>
      </c>
      <c r="W264" s="22"/>
      <c r="X264" s="21">
        <f t="shared" si="33"/>
        <v>5</v>
      </c>
      <c r="Y264" s="20" t="e">
        <f>K264+L264+#REF!</f>
        <v>#REF!</v>
      </c>
    </row>
    <row r="265" spans="1:25" ht="24" x14ac:dyDescent="0.2">
      <c r="A265" s="24">
        <v>5538</v>
      </c>
      <c r="B265" s="88" t="s">
        <v>446</v>
      </c>
      <c r="C265" s="88" t="s">
        <v>304</v>
      </c>
      <c r="D265" s="25" t="s">
        <v>174</v>
      </c>
      <c r="E265" s="26">
        <v>2</v>
      </c>
      <c r="F265" s="27">
        <v>2</v>
      </c>
      <c r="G265" s="28">
        <v>0</v>
      </c>
      <c r="H265" s="26">
        <v>2</v>
      </c>
      <c r="I265" s="26">
        <v>0</v>
      </c>
      <c r="J265" s="26">
        <v>66</v>
      </c>
      <c r="K265" s="26">
        <v>2</v>
      </c>
      <c r="L265" s="26">
        <v>0</v>
      </c>
      <c r="M265" s="26">
        <v>0</v>
      </c>
      <c r="N265" s="26">
        <v>2</v>
      </c>
      <c r="O265" s="26">
        <v>0</v>
      </c>
      <c r="P265" s="26">
        <v>0</v>
      </c>
      <c r="Q265" s="26">
        <v>0</v>
      </c>
      <c r="R265" s="26">
        <f t="shared" si="28"/>
        <v>5</v>
      </c>
      <c r="S265" s="26">
        <f t="shared" ref="S265:S327" si="34">(J265*1.1)</f>
        <v>72.600000000000009</v>
      </c>
      <c r="T265" s="28">
        <f t="shared" si="29"/>
        <v>6</v>
      </c>
      <c r="U265" s="26">
        <f t="shared" si="30"/>
        <v>6</v>
      </c>
      <c r="V265" s="26">
        <f t="shared" si="31"/>
        <v>252</v>
      </c>
      <c r="W265" s="22"/>
      <c r="X265" s="21">
        <f t="shared" si="33"/>
        <v>2</v>
      </c>
      <c r="Y265" s="20"/>
    </row>
    <row r="266" spans="1:25" x14ac:dyDescent="0.2">
      <c r="A266" s="24">
        <v>5539</v>
      </c>
      <c r="B266" s="88" t="s">
        <v>447</v>
      </c>
      <c r="C266" s="88" t="s">
        <v>304</v>
      </c>
      <c r="D266" s="25" t="s">
        <v>174</v>
      </c>
      <c r="E266" s="26">
        <v>4</v>
      </c>
      <c r="F266" s="27">
        <v>4</v>
      </c>
      <c r="G266" s="28">
        <v>0</v>
      </c>
      <c r="H266" s="26">
        <v>4</v>
      </c>
      <c r="I266" s="26">
        <v>0</v>
      </c>
      <c r="J266" s="26">
        <f>(H266*30)</f>
        <v>120</v>
      </c>
      <c r="K266" s="26">
        <v>4</v>
      </c>
      <c r="L266" s="26">
        <v>0</v>
      </c>
      <c r="M266" s="26">
        <v>0</v>
      </c>
      <c r="N266" s="26">
        <v>4</v>
      </c>
      <c r="O266" s="26">
        <v>0</v>
      </c>
      <c r="P266" s="26">
        <v>0</v>
      </c>
      <c r="Q266" s="26">
        <v>0</v>
      </c>
      <c r="R266" s="26">
        <f t="shared" si="28"/>
        <v>10</v>
      </c>
      <c r="S266" s="26">
        <f t="shared" si="34"/>
        <v>132</v>
      </c>
      <c r="T266" s="28">
        <f t="shared" si="29"/>
        <v>12</v>
      </c>
      <c r="U266" s="26">
        <f t="shared" si="30"/>
        <v>12</v>
      </c>
      <c r="V266" s="26">
        <f t="shared" si="31"/>
        <v>253</v>
      </c>
      <c r="W266" s="22"/>
      <c r="X266" s="21">
        <f t="shared" si="33"/>
        <v>4</v>
      </c>
      <c r="Y266" s="20" t="e">
        <f>K266+L266+#REF!</f>
        <v>#REF!</v>
      </c>
    </row>
    <row r="267" spans="1:25" ht="24" x14ac:dyDescent="0.2">
      <c r="A267" s="24">
        <v>5543</v>
      </c>
      <c r="B267" s="88" t="s">
        <v>448</v>
      </c>
      <c r="C267" s="88" t="s">
        <v>227</v>
      </c>
      <c r="D267" s="25" t="s">
        <v>179</v>
      </c>
      <c r="E267" s="26">
        <v>2</v>
      </c>
      <c r="F267" s="27">
        <v>2</v>
      </c>
      <c r="G267" s="28">
        <v>0</v>
      </c>
      <c r="H267" s="26">
        <v>2</v>
      </c>
      <c r="I267" s="26">
        <v>0</v>
      </c>
      <c r="J267" s="26">
        <v>66</v>
      </c>
      <c r="K267" s="26">
        <v>0</v>
      </c>
      <c r="L267" s="26">
        <v>2</v>
      </c>
      <c r="M267" s="26">
        <v>0</v>
      </c>
      <c r="N267" s="26">
        <v>0</v>
      </c>
      <c r="O267" s="26">
        <v>2</v>
      </c>
      <c r="P267" s="26">
        <v>0</v>
      </c>
      <c r="Q267" s="26">
        <v>0</v>
      </c>
      <c r="R267" s="26">
        <f t="shared" si="28"/>
        <v>10</v>
      </c>
      <c r="S267" s="26">
        <f t="shared" si="34"/>
        <v>72.600000000000009</v>
      </c>
      <c r="T267" s="28">
        <f t="shared" si="29"/>
        <v>6</v>
      </c>
      <c r="U267" s="26">
        <f t="shared" si="30"/>
        <v>6</v>
      </c>
      <c r="V267" s="26">
        <f t="shared" si="31"/>
        <v>254</v>
      </c>
      <c r="W267" s="22"/>
      <c r="Y267" s="20"/>
    </row>
    <row r="268" spans="1:25" x14ac:dyDescent="0.2">
      <c r="A268" s="24">
        <v>5552</v>
      </c>
      <c r="B268" s="88" t="s">
        <v>449</v>
      </c>
      <c r="C268" s="88" t="s">
        <v>173</v>
      </c>
      <c r="D268" s="25" t="s">
        <v>174</v>
      </c>
      <c r="E268" s="26">
        <v>1</v>
      </c>
      <c r="F268" s="27">
        <v>1</v>
      </c>
      <c r="G268" s="28">
        <v>0</v>
      </c>
      <c r="H268" s="26">
        <v>1</v>
      </c>
      <c r="I268" s="26">
        <v>0</v>
      </c>
      <c r="J268" s="26">
        <f>(H268*30)</f>
        <v>30</v>
      </c>
      <c r="K268" s="26">
        <v>1</v>
      </c>
      <c r="L268" s="26">
        <v>0</v>
      </c>
      <c r="M268" s="26">
        <v>0</v>
      </c>
      <c r="N268" s="26">
        <v>1</v>
      </c>
      <c r="O268" s="26">
        <v>0</v>
      </c>
      <c r="P268" s="26">
        <v>0</v>
      </c>
      <c r="Q268" s="26">
        <v>0</v>
      </c>
      <c r="R268" s="26">
        <f t="shared" si="28"/>
        <v>2.5</v>
      </c>
      <c r="S268" s="26">
        <f t="shared" si="34"/>
        <v>33</v>
      </c>
      <c r="T268" s="28">
        <f t="shared" si="29"/>
        <v>3</v>
      </c>
      <c r="U268" s="26">
        <f t="shared" si="30"/>
        <v>3</v>
      </c>
      <c r="V268" s="26">
        <f t="shared" si="31"/>
        <v>255</v>
      </c>
      <c r="W268" s="22"/>
      <c r="X268" s="21">
        <f t="shared" ref="X268:X309" si="35">N268+O268+P268+Q268</f>
        <v>1</v>
      </c>
      <c r="Y268" s="20" t="e">
        <f>K268+L268+#REF!</f>
        <v>#REF!</v>
      </c>
    </row>
    <row r="269" spans="1:25" ht="24" x14ac:dyDescent="0.2">
      <c r="A269" s="24">
        <v>5564</v>
      </c>
      <c r="B269" s="88" t="s">
        <v>450</v>
      </c>
      <c r="C269" s="88" t="s">
        <v>4</v>
      </c>
      <c r="D269" s="25" t="s">
        <v>179</v>
      </c>
      <c r="E269" s="26">
        <v>4</v>
      </c>
      <c r="F269" s="27">
        <v>0</v>
      </c>
      <c r="G269" s="28">
        <v>0</v>
      </c>
      <c r="H269" s="26">
        <v>4</v>
      </c>
      <c r="I269" s="26">
        <v>0</v>
      </c>
      <c r="J269" s="26">
        <v>152</v>
      </c>
      <c r="K269" s="26">
        <v>4</v>
      </c>
      <c r="L269" s="26">
        <v>0</v>
      </c>
      <c r="M269" s="26">
        <v>0</v>
      </c>
      <c r="N269" s="26">
        <v>4</v>
      </c>
      <c r="O269" s="26">
        <v>0</v>
      </c>
      <c r="P269" s="26">
        <v>0</v>
      </c>
      <c r="Q269" s="26">
        <v>0</v>
      </c>
      <c r="R269" s="26">
        <f t="shared" si="28"/>
        <v>10</v>
      </c>
      <c r="S269" s="26">
        <f t="shared" si="34"/>
        <v>167.20000000000002</v>
      </c>
      <c r="T269" s="28">
        <f t="shared" si="29"/>
        <v>12</v>
      </c>
      <c r="U269" s="26">
        <f t="shared" si="30"/>
        <v>12</v>
      </c>
      <c r="V269" s="26">
        <f t="shared" si="31"/>
        <v>256</v>
      </c>
      <c r="W269" s="22"/>
      <c r="X269" s="21">
        <f t="shared" si="35"/>
        <v>4</v>
      </c>
      <c r="Y269" s="20" t="e">
        <f>K269+L269+#REF!</f>
        <v>#REF!</v>
      </c>
    </row>
    <row r="270" spans="1:25" x14ac:dyDescent="0.2">
      <c r="A270" s="24">
        <v>5567</v>
      </c>
      <c r="B270" s="88" t="s">
        <v>451</v>
      </c>
      <c r="C270" s="88" t="s">
        <v>92</v>
      </c>
      <c r="D270" s="25" t="s">
        <v>179</v>
      </c>
      <c r="E270" s="26">
        <v>3</v>
      </c>
      <c r="F270" s="27">
        <v>3</v>
      </c>
      <c r="G270" s="28">
        <v>0</v>
      </c>
      <c r="H270" s="26">
        <v>3</v>
      </c>
      <c r="I270" s="26">
        <v>0</v>
      </c>
      <c r="J270" s="26">
        <v>108</v>
      </c>
      <c r="K270" s="26">
        <v>0</v>
      </c>
      <c r="L270" s="26">
        <v>0</v>
      </c>
      <c r="M270" s="26">
        <v>3</v>
      </c>
      <c r="N270" s="26">
        <v>0</v>
      </c>
      <c r="O270" s="26">
        <v>3</v>
      </c>
      <c r="P270" s="26">
        <v>0</v>
      </c>
      <c r="Q270" s="26">
        <v>0</v>
      </c>
      <c r="R270" s="26">
        <f t="shared" ref="R270:R333" si="36">(K270*2.5)+(L270*5)+(M270*6)</f>
        <v>18</v>
      </c>
      <c r="S270" s="26">
        <f t="shared" si="34"/>
        <v>118.80000000000001</v>
      </c>
      <c r="T270" s="28">
        <f t="shared" ref="T270:T333" si="37">E270*3</f>
        <v>9</v>
      </c>
      <c r="U270" s="26">
        <f t="shared" ref="U270:U333" si="38">(E270*3)</f>
        <v>9</v>
      </c>
      <c r="V270" s="26">
        <f t="shared" si="31"/>
        <v>257</v>
      </c>
      <c r="W270" s="22"/>
      <c r="X270" s="21">
        <f t="shared" si="35"/>
        <v>3</v>
      </c>
      <c r="Y270" s="20" t="e">
        <f>K270+L270+#REF!</f>
        <v>#REF!</v>
      </c>
    </row>
    <row r="271" spans="1:25" ht="24" x14ac:dyDescent="0.2">
      <c r="A271" s="24">
        <v>5579</v>
      </c>
      <c r="B271" s="88" t="s">
        <v>452</v>
      </c>
      <c r="C271" s="88" t="s">
        <v>173</v>
      </c>
      <c r="D271" s="25" t="s">
        <v>174</v>
      </c>
      <c r="E271" s="26">
        <v>3</v>
      </c>
      <c r="F271" s="27">
        <v>3</v>
      </c>
      <c r="G271" s="28">
        <v>0</v>
      </c>
      <c r="H271" s="26">
        <v>3</v>
      </c>
      <c r="I271" s="26">
        <v>0</v>
      </c>
      <c r="J271" s="26">
        <v>99</v>
      </c>
      <c r="K271" s="26">
        <v>3</v>
      </c>
      <c r="L271" s="26">
        <v>0</v>
      </c>
      <c r="M271" s="26">
        <v>0</v>
      </c>
      <c r="N271" s="26">
        <v>3</v>
      </c>
      <c r="O271" s="26">
        <v>0</v>
      </c>
      <c r="P271" s="26">
        <v>0</v>
      </c>
      <c r="Q271" s="26">
        <v>0</v>
      </c>
      <c r="R271" s="26">
        <f t="shared" si="36"/>
        <v>7.5</v>
      </c>
      <c r="S271" s="26">
        <f t="shared" si="34"/>
        <v>108.9</v>
      </c>
      <c r="T271" s="28">
        <f t="shared" si="37"/>
        <v>9</v>
      </c>
      <c r="U271" s="26">
        <f t="shared" si="38"/>
        <v>9</v>
      </c>
      <c r="V271" s="26">
        <f t="shared" ref="V271:V334" si="39">V270+1</f>
        <v>258</v>
      </c>
      <c r="W271" s="22"/>
      <c r="X271" s="21">
        <f t="shared" si="35"/>
        <v>3</v>
      </c>
      <c r="Y271" s="21" t="e">
        <f>K271+L271+#REF!</f>
        <v>#REF!</v>
      </c>
    </row>
    <row r="272" spans="1:25" x14ac:dyDescent="0.2">
      <c r="A272" s="24">
        <v>5580</v>
      </c>
      <c r="B272" s="88" t="s">
        <v>453</v>
      </c>
      <c r="C272" s="88" t="s">
        <v>101</v>
      </c>
      <c r="D272" s="25" t="s">
        <v>174</v>
      </c>
      <c r="E272" s="26">
        <v>1</v>
      </c>
      <c r="F272" s="27">
        <v>1</v>
      </c>
      <c r="G272" s="28">
        <v>0</v>
      </c>
      <c r="H272" s="26">
        <v>1</v>
      </c>
      <c r="I272" s="26">
        <v>0</v>
      </c>
      <c r="J272" s="26">
        <v>33</v>
      </c>
      <c r="K272" s="26">
        <v>1</v>
      </c>
      <c r="L272" s="26">
        <v>0</v>
      </c>
      <c r="M272" s="26">
        <v>0</v>
      </c>
      <c r="N272" s="26">
        <v>1</v>
      </c>
      <c r="O272" s="26">
        <v>0</v>
      </c>
      <c r="P272" s="26">
        <v>0</v>
      </c>
      <c r="Q272" s="26">
        <v>0</v>
      </c>
      <c r="R272" s="26">
        <f t="shared" si="36"/>
        <v>2.5</v>
      </c>
      <c r="S272" s="26">
        <f t="shared" si="34"/>
        <v>36.300000000000004</v>
      </c>
      <c r="T272" s="28">
        <f t="shared" si="37"/>
        <v>3</v>
      </c>
      <c r="U272" s="26">
        <f t="shared" si="38"/>
        <v>3</v>
      </c>
      <c r="V272" s="26">
        <f t="shared" si="39"/>
        <v>259</v>
      </c>
      <c r="W272" s="22"/>
      <c r="X272" s="21">
        <f t="shared" si="35"/>
        <v>1</v>
      </c>
      <c r="Y272" s="21" t="e">
        <f>K272+L272+#REF!</f>
        <v>#REF!</v>
      </c>
    </row>
    <row r="273" spans="1:25" ht="24" x14ac:dyDescent="0.2">
      <c r="A273" s="24">
        <v>5583</v>
      </c>
      <c r="B273" s="88" t="s">
        <v>454</v>
      </c>
      <c r="C273" s="88" t="s">
        <v>173</v>
      </c>
      <c r="D273" s="25" t="s">
        <v>174</v>
      </c>
      <c r="E273" s="26">
        <v>3</v>
      </c>
      <c r="F273" s="27">
        <v>3</v>
      </c>
      <c r="G273" s="28">
        <v>0</v>
      </c>
      <c r="H273" s="26">
        <v>3</v>
      </c>
      <c r="I273" s="26">
        <v>0</v>
      </c>
      <c r="J273" s="26">
        <v>96</v>
      </c>
      <c r="K273" s="26">
        <v>3</v>
      </c>
      <c r="L273" s="26">
        <v>0</v>
      </c>
      <c r="M273" s="26">
        <v>0</v>
      </c>
      <c r="N273" s="26">
        <v>3</v>
      </c>
      <c r="O273" s="26">
        <v>0</v>
      </c>
      <c r="P273" s="26">
        <v>0</v>
      </c>
      <c r="Q273" s="26">
        <v>0</v>
      </c>
      <c r="R273" s="26">
        <f t="shared" si="36"/>
        <v>7.5</v>
      </c>
      <c r="S273" s="26">
        <f t="shared" si="34"/>
        <v>105.60000000000001</v>
      </c>
      <c r="T273" s="28">
        <f t="shared" si="37"/>
        <v>9</v>
      </c>
      <c r="U273" s="26">
        <f t="shared" si="38"/>
        <v>9</v>
      </c>
      <c r="V273" s="26">
        <f t="shared" si="39"/>
        <v>260</v>
      </c>
      <c r="W273" s="22"/>
      <c r="X273" s="21">
        <f t="shared" si="35"/>
        <v>3</v>
      </c>
      <c r="Y273" s="20" t="e">
        <f>K273+L273+#REF!</f>
        <v>#REF!</v>
      </c>
    </row>
    <row r="274" spans="1:25" ht="24" x14ac:dyDescent="0.2">
      <c r="A274" s="24">
        <v>5585</v>
      </c>
      <c r="B274" s="88" t="s">
        <v>455</v>
      </c>
      <c r="C274" s="88" t="s">
        <v>17</v>
      </c>
      <c r="D274" s="25" t="s">
        <v>174</v>
      </c>
      <c r="E274" s="26">
        <v>4</v>
      </c>
      <c r="F274" s="27">
        <v>4</v>
      </c>
      <c r="G274" s="28">
        <v>0</v>
      </c>
      <c r="H274" s="26">
        <v>4</v>
      </c>
      <c r="I274" s="26">
        <v>0</v>
      </c>
      <c r="J274" s="26">
        <v>126</v>
      </c>
      <c r="K274" s="26">
        <v>4</v>
      </c>
      <c r="L274" s="26">
        <v>0</v>
      </c>
      <c r="M274" s="26">
        <v>0</v>
      </c>
      <c r="N274" s="26">
        <v>4</v>
      </c>
      <c r="O274" s="26">
        <v>0</v>
      </c>
      <c r="P274" s="26">
        <v>0</v>
      </c>
      <c r="Q274" s="26">
        <v>0</v>
      </c>
      <c r="R274" s="26">
        <f t="shared" si="36"/>
        <v>10</v>
      </c>
      <c r="S274" s="26">
        <f t="shared" si="34"/>
        <v>138.60000000000002</v>
      </c>
      <c r="T274" s="28">
        <f t="shared" si="37"/>
        <v>12</v>
      </c>
      <c r="U274" s="26">
        <f t="shared" si="38"/>
        <v>12</v>
      </c>
      <c r="V274" s="26">
        <f t="shared" si="39"/>
        <v>261</v>
      </c>
      <c r="W274" s="22"/>
      <c r="X274" s="21">
        <f t="shared" si="35"/>
        <v>4</v>
      </c>
      <c r="Y274" s="20" t="e">
        <f>K274+L274+#REF!</f>
        <v>#REF!</v>
      </c>
    </row>
    <row r="275" spans="1:25" s="46" customFormat="1" ht="24" x14ac:dyDescent="0.2">
      <c r="A275" s="24">
        <v>5588</v>
      </c>
      <c r="B275" s="88" t="s">
        <v>456</v>
      </c>
      <c r="C275" s="88" t="s">
        <v>15</v>
      </c>
      <c r="D275" s="25" t="s">
        <v>179</v>
      </c>
      <c r="E275" s="26">
        <v>1</v>
      </c>
      <c r="F275" s="27">
        <v>0</v>
      </c>
      <c r="G275" s="28">
        <v>0</v>
      </c>
      <c r="H275" s="26">
        <v>1</v>
      </c>
      <c r="I275" s="26">
        <v>0</v>
      </c>
      <c r="J275" s="26">
        <v>33</v>
      </c>
      <c r="K275" s="26">
        <v>0</v>
      </c>
      <c r="L275" s="26">
        <v>1</v>
      </c>
      <c r="M275" s="26">
        <v>0</v>
      </c>
      <c r="N275" s="26">
        <v>1</v>
      </c>
      <c r="O275" s="26">
        <v>0</v>
      </c>
      <c r="P275" s="26">
        <v>0</v>
      </c>
      <c r="Q275" s="26">
        <v>0</v>
      </c>
      <c r="R275" s="26">
        <f t="shared" si="36"/>
        <v>5</v>
      </c>
      <c r="S275" s="26">
        <f t="shared" si="34"/>
        <v>36.300000000000004</v>
      </c>
      <c r="T275" s="28">
        <f t="shared" si="37"/>
        <v>3</v>
      </c>
      <c r="U275" s="26">
        <f t="shared" si="38"/>
        <v>3</v>
      </c>
      <c r="V275" s="26">
        <f t="shared" si="39"/>
        <v>262</v>
      </c>
      <c r="W275" s="54"/>
      <c r="X275" s="55">
        <f t="shared" si="35"/>
        <v>1</v>
      </c>
      <c r="Y275" s="45" t="e">
        <f>K275+L275+#REF!</f>
        <v>#REF!</v>
      </c>
    </row>
    <row r="276" spans="1:25" x14ac:dyDescent="0.2">
      <c r="A276" s="24">
        <v>5598</v>
      </c>
      <c r="B276" s="88" t="s">
        <v>457</v>
      </c>
      <c r="C276" s="88" t="s">
        <v>47</v>
      </c>
      <c r="D276" s="25" t="s">
        <v>179</v>
      </c>
      <c r="E276" s="26">
        <v>1</v>
      </c>
      <c r="F276" s="27">
        <v>0</v>
      </c>
      <c r="G276" s="28">
        <v>0</v>
      </c>
      <c r="H276" s="26">
        <v>1</v>
      </c>
      <c r="I276" s="26">
        <v>0</v>
      </c>
      <c r="J276" s="26">
        <v>33</v>
      </c>
      <c r="K276" s="26">
        <v>0</v>
      </c>
      <c r="L276" s="26">
        <v>1</v>
      </c>
      <c r="M276" s="26">
        <v>0</v>
      </c>
      <c r="N276" s="26">
        <v>1</v>
      </c>
      <c r="O276" s="26">
        <v>0</v>
      </c>
      <c r="P276" s="26">
        <v>0</v>
      </c>
      <c r="Q276" s="26">
        <v>0</v>
      </c>
      <c r="R276" s="26">
        <f t="shared" si="36"/>
        <v>5</v>
      </c>
      <c r="S276" s="26">
        <f t="shared" si="34"/>
        <v>36.300000000000004</v>
      </c>
      <c r="T276" s="28">
        <f t="shared" si="37"/>
        <v>3</v>
      </c>
      <c r="U276" s="26">
        <f t="shared" si="38"/>
        <v>3</v>
      </c>
      <c r="V276" s="26">
        <f t="shared" si="39"/>
        <v>263</v>
      </c>
      <c r="W276" s="22"/>
      <c r="X276" s="21">
        <f t="shared" si="35"/>
        <v>1</v>
      </c>
      <c r="Y276" s="21" t="e">
        <f>K276+L276+#REF!</f>
        <v>#REF!</v>
      </c>
    </row>
    <row r="277" spans="1:25" ht="24" x14ac:dyDescent="0.2">
      <c r="A277" s="24">
        <v>5603</v>
      </c>
      <c r="B277" s="88" t="s">
        <v>458</v>
      </c>
      <c r="C277" s="88" t="s">
        <v>98</v>
      </c>
      <c r="D277" s="25" t="s">
        <v>179</v>
      </c>
      <c r="E277" s="26">
        <v>8</v>
      </c>
      <c r="F277" s="27">
        <v>0</v>
      </c>
      <c r="G277" s="28">
        <v>0</v>
      </c>
      <c r="H277" s="26">
        <v>7</v>
      </c>
      <c r="I277" s="26">
        <v>0</v>
      </c>
      <c r="J277" s="26">
        <v>231</v>
      </c>
      <c r="K277" s="26">
        <v>0</v>
      </c>
      <c r="L277" s="26">
        <v>8</v>
      </c>
      <c r="M277" s="26">
        <v>0</v>
      </c>
      <c r="N277" s="26">
        <v>8</v>
      </c>
      <c r="O277" s="26">
        <v>0</v>
      </c>
      <c r="P277" s="26">
        <v>0</v>
      </c>
      <c r="Q277" s="26">
        <v>0</v>
      </c>
      <c r="R277" s="26">
        <f t="shared" si="36"/>
        <v>40</v>
      </c>
      <c r="S277" s="26">
        <f t="shared" si="34"/>
        <v>254.10000000000002</v>
      </c>
      <c r="T277" s="28">
        <f t="shared" si="37"/>
        <v>24</v>
      </c>
      <c r="U277" s="26">
        <f t="shared" si="38"/>
        <v>24</v>
      </c>
      <c r="V277" s="26">
        <f t="shared" si="39"/>
        <v>264</v>
      </c>
      <c r="W277" s="22"/>
      <c r="X277" s="21">
        <f t="shared" si="35"/>
        <v>8</v>
      </c>
      <c r="Y277" s="20" t="e">
        <f>K277+L277+#REF!</f>
        <v>#REF!</v>
      </c>
    </row>
    <row r="278" spans="1:25" ht="24" x14ac:dyDescent="0.2">
      <c r="A278" s="24">
        <v>5608</v>
      </c>
      <c r="B278" s="88" t="s">
        <v>459</v>
      </c>
      <c r="C278" s="88" t="s">
        <v>98</v>
      </c>
      <c r="D278" s="25" t="s">
        <v>179</v>
      </c>
      <c r="E278" s="26">
        <v>7</v>
      </c>
      <c r="F278" s="27">
        <v>5</v>
      </c>
      <c r="G278" s="28">
        <v>0</v>
      </c>
      <c r="H278" s="26">
        <v>6</v>
      </c>
      <c r="I278" s="26">
        <v>0</v>
      </c>
      <c r="J278" s="26">
        <v>231</v>
      </c>
      <c r="K278" s="26">
        <v>0</v>
      </c>
      <c r="L278" s="26">
        <v>0</v>
      </c>
      <c r="M278" s="26">
        <v>7</v>
      </c>
      <c r="N278" s="26">
        <v>7</v>
      </c>
      <c r="O278" s="26">
        <v>0</v>
      </c>
      <c r="P278" s="26">
        <v>0</v>
      </c>
      <c r="Q278" s="26">
        <v>0</v>
      </c>
      <c r="R278" s="26">
        <f t="shared" si="36"/>
        <v>42</v>
      </c>
      <c r="S278" s="26">
        <f t="shared" si="34"/>
        <v>254.10000000000002</v>
      </c>
      <c r="T278" s="28">
        <f t="shared" si="37"/>
        <v>21</v>
      </c>
      <c r="U278" s="26">
        <f t="shared" si="38"/>
        <v>21</v>
      </c>
      <c r="V278" s="26">
        <f t="shared" si="39"/>
        <v>265</v>
      </c>
      <c r="W278" s="22"/>
      <c r="X278" s="21">
        <f t="shared" si="35"/>
        <v>7</v>
      </c>
      <c r="Y278" s="20" t="e">
        <f>K278+L278+#REF!</f>
        <v>#REF!</v>
      </c>
    </row>
    <row r="279" spans="1:25" ht="24" x14ac:dyDescent="0.2">
      <c r="A279" s="24">
        <v>5620</v>
      </c>
      <c r="B279" s="94" t="s">
        <v>460</v>
      </c>
      <c r="C279" s="88" t="s">
        <v>125</v>
      </c>
      <c r="D279" s="25" t="s">
        <v>179</v>
      </c>
      <c r="E279" s="26">
        <v>3</v>
      </c>
      <c r="F279" s="27">
        <v>0</v>
      </c>
      <c r="G279" s="28">
        <v>0</v>
      </c>
      <c r="H279" s="26">
        <v>4</v>
      </c>
      <c r="I279" s="26">
        <v>0</v>
      </c>
      <c r="J279" s="26">
        <v>144</v>
      </c>
      <c r="K279" s="26">
        <v>0</v>
      </c>
      <c r="L279" s="26">
        <v>0</v>
      </c>
      <c r="M279" s="26">
        <v>3</v>
      </c>
      <c r="N279" s="26">
        <v>3</v>
      </c>
      <c r="O279" s="26">
        <v>0</v>
      </c>
      <c r="P279" s="26">
        <v>0</v>
      </c>
      <c r="Q279" s="26">
        <v>0</v>
      </c>
      <c r="R279" s="26">
        <f t="shared" si="36"/>
        <v>18</v>
      </c>
      <c r="S279" s="26">
        <f t="shared" si="34"/>
        <v>158.4</v>
      </c>
      <c r="T279" s="28">
        <f t="shared" si="37"/>
        <v>9</v>
      </c>
      <c r="U279" s="26">
        <f t="shared" si="38"/>
        <v>9</v>
      </c>
      <c r="V279" s="26">
        <f t="shared" si="39"/>
        <v>266</v>
      </c>
      <c r="W279" s="22"/>
      <c r="X279" s="21">
        <f t="shared" si="35"/>
        <v>3</v>
      </c>
      <c r="Y279" s="20" t="e">
        <f>K279+L279+#REF!</f>
        <v>#REF!</v>
      </c>
    </row>
    <row r="280" spans="1:25" s="33" customFormat="1" ht="11.25" customHeight="1" x14ac:dyDescent="0.2">
      <c r="A280" s="64">
        <v>5622</v>
      </c>
      <c r="B280" s="94" t="s">
        <v>461</v>
      </c>
      <c r="C280" s="95" t="s">
        <v>92</v>
      </c>
      <c r="D280" s="65" t="s">
        <v>179</v>
      </c>
      <c r="E280" s="66">
        <v>4</v>
      </c>
      <c r="F280" s="67">
        <v>0</v>
      </c>
      <c r="G280" s="68">
        <v>0</v>
      </c>
      <c r="H280" s="66">
        <v>4</v>
      </c>
      <c r="I280" s="66">
        <v>0</v>
      </c>
      <c r="J280" s="66">
        <v>144</v>
      </c>
      <c r="K280" s="66">
        <v>4</v>
      </c>
      <c r="L280" s="66">
        <v>0</v>
      </c>
      <c r="M280" s="66">
        <v>0</v>
      </c>
      <c r="N280" s="66">
        <v>4</v>
      </c>
      <c r="O280" s="66">
        <v>0</v>
      </c>
      <c r="P280" s="66">
        <v>0</v>
      </c>
      <c r="Q280" s="66">
        <v>0</v>
      </c>
      <c r="R280" s="66">
        <f t="shared" si="36"/>
        <v>10</v>
      </c>
      <c r="S280" s="66">
        <f t="shared" si="34"/>
        <v>158.4</v>
      </c>
      <c r="T280" s="68">
        <f t="shared" si="37"/>
        <v>12</v>
      </c>
      <c r="U280" s="66">
        <f t="shared" si="38"/>
        <v>12</v>
      </c>
      <c r="V280" s="26">
        <f t="shared" si="39"/>
        <v>267</v>
      </c>
      <c r="W280" s="30"/>
      <c r="X280" s="31">
        <f t="shared" si="35"/>
        <v>4</v>
      </c>
      <c r="Y280" s="32" t="e">
        <f>K280+L280+#REF!</f>
        <v>#REF!</v>
      </c>
    </row>
    <row r="281" spans="1:25" s="33" customFormat="1" ht="11.25" customHeight="1" x14ac:dyDescent="0.2">
      <c r="A281" s="64">
        <v>5626</v>
      </c>
      <c r="B281" s="94" t="s">
        <v>463</v>
      </c>
      <c r="C281" s="95" t="s">
        <v>462</v>
      </c>
      <c r="D281" s="65" t="s">
        <v>179</v>
      </c>
      <c r="E281" s="66">
        <v>13</v>
      </c>
      <c r="F281" s="67">
        <v>0</v>
      </c>
      <c r="G281" s="68">
        <v>0</v>
      </c>
      <c r="H281" s="66">
        <v>13</v>
      </c>
      <c r="I281" s="66">
        <v>0</v>
      </c>
      <c r="J281" s="66">
        <v>468</v>
      </c>
      <c r="K281" s="66">
        <v>13</v>
      </c>
      <c r="L281" s="66">
        <v>0</v>
      </c>
      <c r="M281" s="66">
        <v>0</v>
      </c>
      <c r="N281" s="66">
        <v>13</v>
      </c>
      <c r="O281" s="66">
        <v>0</v>
      </c>
      <c r="P281" s="66">
        <v>0</v>
      </c>
      <c r="Q281" s="66">
        <v>0</v>
      </c>
      <c r="R281" s="66">
        <f t="shared" si="36"/>
        <v>32.5</v>
      </c>
      <c r="S281" s="66">
        <f t="shared" si="34"/>
        <v>514.80000000000007</v>
      </c>
      <c r="T281" s="68">
        <f t="shared" si="37"/>
        <v>39</v>
      </c>
      <c r="U281" s="66">
        <f t="shared" si="38"/>
        <v>39</v>
      </c>
      <c r="V281" s="26">
        <f t="shared" si="39"/>
        <v>268</v>
      </c>
      <c r="W281" s="30"/>
      <c r="X281" s="31">
        <f t="shared" si="35"/>
        <v>13</v>
      </c>
      <c r="Y281" s="32" t="e">
        <f>K281+L281+#REF!</f>
        <v>#REF!</v>
      </c>
    </row>
    <row r="282" spans="1:25" s="33" customFormat="1" ht="11.25" customHeight="1" x14ac:dyDescent="0.2">
      <c r="A282" s="64">
        <v>5627</v>
      </c>
      <c r="B282" s="94" t="s">
        <v>464</v>
      </c>
      <c r="C282" s="95" t="s">
        <v>92</v>
      </c>
      <c r="D282" s="65" t="s">
        <v>179</v>
      </c>
      <c r="E282" s="66">
        <v>10</v>
      </c>
      <c r="F282" s="67">
        <v>0</v>
      </c>
      <c r="G282" s="68">
        <v>0</v>
      </c>
      <c r="H282" s="66">
        <v>9</v>
      </c>
      <c r="I282" s="66">
        <v>0</v>
      </c>
      <c r="J282" s="66">
        <v>324</v>
      </c>
      <c r="K282" s="66">
        <v>10</v>
      </c>
      <c r="L282" s="66">
        <v>0</v>
      </c>
      <c r="M282" s="66">
        <v>0</v>
      </c>
      <c r="N282" s="66">
        <v>10</v>
      </c>
      <c r="O282" s="66">
        <v>0</v>
      </c>
      <c r="P282" s="66">
        <v>0</v>
      </c>
      <c r="Q282" s="66">
        <v>0</v>
      </c>
      <c r="R282" s="66">
        <f t="shared" si="36"/>
        <v>25</v>
      </c>
      <c r="S282" s="66">
        <f t="shared" si="34"/>
        <v>356.40000000000003</v>
      </c>
      <c r="T282" s="68">
        <f t="shared" si="37"/>
        <v>30</v>
      </c>
      <c r="U282" s="66">
        <f t="shared" si="38"/>
        <v>30</v>
      </c>
      <c r="V282" s="26">
        <f t="shared" si="39"/>
        <v>269</v>
      </c>
      <c r="W282" s="30"/>
      <c r="X282" s="31">
        <f t="shared" si="35"/>
        <v>10</v>
      </c>
      <c r="Y282" s="31" t="e">
        <f>K282+L282+#REF!</f>
        <v>#REF!</v>
      </c>
    </row>
    <row r="283" spans="1:25" s="33" customFormat="1" ht="11.25" customHeight="1" x14ac:dyDescent="0.2">
      <c r="A283" s="69">
        <v>5650</v>
      </c>
      <c r="B283" s="94" t="s">
        <v>466</v>
      </c>
      <c r="C283" s="95" t="s">
        <v>66</v>
      </c>
      <c r="D283" s="65" t="s">
        <v>174</v>
      </c>
      <c r="E283" s="66">
        <v>6</v>
      </c>
      <c r="F283" s="67">
        <v>6</v>
      </c>
      <c r="G283" s="68">
        <v>0</v>
      </c>
      <c r="H283" s="66">
        <v>6</v>
      </c>
      <c r="I283" s="66">
        <v>316</v>
      </c>
      <c r="J283" s="66">
        <v>136</v>
      </c>
      <c r="K283" s="66">
        <v>6</v>
      </c>
      <c r="L283" s="66">
        <v>0</v>
      </c>
      <c r="M283" s="66">
        <v>0</v>
      </c>
      <c r="N283" s="66">
        <v>6</v>
      </c>
      <c r="O283" s="66">
        <v>0</v>
      </c>
      <c r="P283" s="66">
        <v>0</v>
      </c>
      <c r="Q283" s="66">
        <v>0</v>
      </c>
      <c r="R283" s="66">
        <f t="shared" si="36"/>
        <v>15</v>
      </c>
      <c r="S283" s="66">
        <f t="shared" si="34"/>
        <v>149.60000000000002</v>
      </c>
      <c r="T283" s="68">
        <f t="shared" si="37"/>
        <v>18</v>
      </c>
      <c r="U283" s="66">
        <f t="shared" si="38"/>
        <v>18</v>
      </c>
      <c r="V283" s="26">
        <f t="shared" si="39"/>
        <v>270</v>
      </c>
      <c r="W283" s="30"/>
      <c r="X283" s="31">
        <f t="shared" si="35"/>
        <v>6</v>
      </c>
      <c r="Y283" s="31" t="e">
        <f>K283+L283+#REF!</f>
        <v>#REF!</v>
      </c>
    </row>
    <row r="284" spans="1:25" s="33" customFormat="1" ht="11.25" customHeight="1" x14ac:dyDescent="0.2">
      <c r="A284" s="64">
        <v>5685</v>
      </c>
      <c r="B284" s="94" t="s">
        <v>467</v>
      </c>
      <c r="C284" s="95" t="s">
        <v>86</v>
      </c>
      <c r="D284" s="65" t="s">
        <v>179</v>
      </c>
      <c r="E284" s="66">
        <v>6</v>
      </c>
      <c r="F284" s="67">
        <v>0</v>
      </c>
      <c r="G284" s="68">
        <v>0</v>
      </c>
      <c r="H284" s="66">
        <v>6</v>
      </c>
      <c r="I284" s="66">
        <v>0</v>
      </c>
      <c r="J284" s="66">
        <v>198</v>
      </c>
      <c r="K284" s="66">
        <v>6</v>
      </c>
      <c r="L284" s="66">
        <v>0</v>
      </c>
      <c r="M284" s="66">
        <v>0</v>
      </c>
      <c r="N284" s="66">
        <v>6</v>
      </c>
      <c r="O284" s="66">
        <v>0</v>
      </c>
      <c r="P284" s="66">
        <v>0</v>
      </c>
      <c r="Q284" s="66">
        <v>0</v>
      </c>
      <c r="R284" s="66">
        <f t="shared" si="36"/>
        <v>15</v>
      </c>
      <c r="S284" s="66">
        <f t="shared" si="34"/>
        <v>217.8</v>
      </c>
      <c r="T284" s="68">
        <f t="shared" si="37"/>
        <v>18</v>
      </c>
      <c r="U284" s="66">
        <f t="shared" si="38"/>
        <v>18</v>
      </c>
      <c r="V284" s="26">
        <f t="shared" si="39"/>
        <v>271</v>
      </c>
      <c r="W284" s="30"/>
      <c r="X284" s="31">
        <f t="shared" si="35"/>
        <v>6</v>
      </c>
      <c r="Y284" s="31" t="e">
        <f>K284+L284+#REF!</f>
        <v>#REF!</v>
      </c>
    </row>
    <row r="285" spans="1:25" s="33" customFormat="1" ht="11.25" customHeight="1" x14ac:dyDescent="0.2">
      <c r="A285" s="69">
        <v>5694</v>
      </c>
      <c r="B285" s="94" t="s">
        <v>468</v>
      </c>
      <c r="C285" s="95" t="s">
        <v>63</v>
      </c>
      <c r="D285" s="65" t="s">
        <v>179</v>
      </c>
      <c r="E285" s="66">
        <v>4</v>
      </c>
      <c r="F285" s="67">
        <v>4</v>
      </c>
      <c r="G285" s="68">
        <v>0</v>
      </c>
      <c r="H285" s="66">
        <v>3</v>
      </c>
      <c r="I285" s="66">
        <v>0</v>
      </c>
      <c r="J285" s="66">
        <v>112</v>
      </c>
      <c r="K285" s="66">
        <v>0</v>
      </c>
      <c r="L285" s="66">
        <v>0</v>
      </c>
      <c r="M285" s="66">
        <v>4</v>
      </c>
      <c r="N285" s="66">
        <v>4</v>
      </c>
      <c r="O285" s="66">
        <v>0</v>
      </c>
      <c r="P285" s="66">
        <v>0</v>
      </c>
      <c r="Q285" s="66">
        <v>0</v>
      </c>
      <c r="R285" s="66">
        <f t="shared" si="36"/>
        <v>24</v>
      </c>
      <c r="S285" s="66">
        <f t="shared" si="34"/>
        <v>123.20000000000002</v>
      </c>
      <c r="T285" s="68">
        <f t="shared" si="37"/>
        <v>12</v>
      </c>
      <c r="U285" s="66">
        <f t="shared" si="38"/>
        <v>12</v>
      </c>
      <c r="V285" s="26">
        <f t="shared" si="39"/>
        <v>272</v>
      </c>
      <c r="W285" s="30"/>
      <c r="X285" s="31">
        <f t="shared" si="35"/>
        <v>4</v>
      </c>
      <c r="Y285" s="32" t="e">
        <f>K285+L285+#REF!</f>
        <v>#REF!</v>
      </c>
    </row>
    <row r="286" spans="1:25" s="33" customFormat="1" ht="11.25" customHeight="1" x14ac:dyDescent="0.2">
      <c r="A286" s="64">
        <v>5706</v>
      </c>
      <c r="B286" s="94" t="s">
        <v>469</v>
      </c>
      <c r="C286" s="95" t="s">
        <v>86</v>
      </c>
      <c r="D286" s="65" t="s">
        <v>174</v>
      </c>
      <c r="E286" s="66">
        <v>1</v>
      </c>
      <c r="F286" s="67">
        <v>1</v>
      </c>
      <c r="G286" s="68">
        <v>0</v>
      </c>
      <c r="H286" s="66">
        <v>1</v>
      </c>
      <c r="I286" s="66">
        <v>0</v>
      </c>
      <c r="J286" s="66">
        <v>33</v>
      </c>
      <c r="K286" s="66">
        <v>1</v>
      </c>
      <c r="L286" s="66">
        <v>0</v>
      </c>
      <c r="M286" s="66">
        <v>0</v>
      </c>
      <c r="N286" s="66">
        <v>1</v>
      </c>
      <c r="O286" s="66">
        <v>0</v>
      </c>
      <c r="P286" s="66">
        <v>0</v>
      </c>
      <c r="Q286" s="66">
        <v>0</v>
      </c>
      <c r="R286" s="66">
        <f t="shared" si="36"/>
        <v>2.5</v>
      </c>
      <c r="S286" s="66">
        <f t="shared" si="34"/>
        <v>36.300000000000004</v>
      </c>
      <c r="T286" s="68">
        <f t="shared" si="37"/>
        <v>3</v>
      </c>
      <c r="U286" s="66">
        <f t="shared" si="38"/>
        <v>3</v>
      </c>
      <c r="V286" s="26">
        <f t="shared" si="39"/>
        <v>273</v>
      </c>
      <c r="W286" s="30"/>
      <c r="X286" s="31">
        <f t="shared" si="35"/>
        <v>1</v>
      </c>
      <c r="Y286" s="31" t="e">
        <f>K286+L286+#REF!</f>
        <v>#REF!</v>
      </c>
    </row>
    <row r="287" spans="1:25" s="33" customFormat="1" ht="11.25" customHeight="1" x14ac:dyDescent="0.2">
      <c r="A287" s="64">
        <v>5708</v>
      </c>
      <c r="B287" s="94" t="s">
        <v>471</v>
      </c>
      <c r="C287" s="95" t="s">
        <v>98</v>
      </c>
      <c r="D287" s="65" t="s">
        <v>470</v>
      </c>
      <c r="E287" s="66">
        <v>14</v>
      </c>
      <c r="F287" s="67">
        <v>6</v>
      </c>
      <c r="G287" s="68">
        <v>0</v>
      </c>
      <c r="H287" s="66">
        <v>14</v>
      </c>
      <c r="I287" s="66">
        <v>0</v>
      </c>
      <c r="J287" s="66">
        <v>504</v>
      </c>
      <c r="K287" s="66">
        <v>0</v>
      </c>
      <c r="L287" s="66">
        <v>0</v>
      </c>
      <c r="M287" s="66">
        <v>14</v>
      </c>
      <c r="N287" s="66">
        <v>0</v>
      </c>
      <c r="O287" s="66">
        <v>14</v>
      </c>
      <c r="P287" s="66">
        <v>0</v>
      </c>
      <c r="Q287" s="66">
        <v>0</v>
      </c>
      <c r="R287" s="66">
        <f t="shared" si="36"/>
        <v>84</v>
      </c>
      <c r="S287" s="66">
        <f t="shared" si="34"/>
        <v>554.40000000000009</v>
      </c>
      <c r="T287" s="68">
        <f t="shared" si="37"/>
        <v>42</v>
      </c>
      <c r="U287" s="66">
        <f t="shared" si="38"/>
        <v>42</v>
      </c>
      <c r="V287" s="26">
        <f t="shared" si="39"/>
        <v>274</v>
      </c>
      <c r="W287" s="30"/>
      <c r="X287" s="31">
        <f t="shared" si="35"/>
        <v>14</v>
      </c>
      <c r="Y287" s="32" t="e">
        <f>K287+L287+#REF!</f>
        <v>#REF!</v>
      </c>
    </row>
    <row r="288" spans="1:25" s="33" customFormat="1" ht="11.25" customHeight="1" x14ac:dyDescent="0.2">
      <c r="A288" s="64">
        <v>5710</v>
      </c>
      <c r="B288" s="94" t="s">
        <v>472</v>
      </c>
      <c r="C288" s="95" t="s">
        <v>188</v>
      </c>
      <c r="D288" s="65" t="s">
        <v>179</v>
      </c>
      <c r="E288" s="66">
        <v>10</v>
      </c>
      <c r="F288" s="67">
        <v>0</v>
      </c>
      <c r="G288" s="68">
        <v>0</v>
      </c>
      <c r="H288" s="66">
        <v>10</v>
      </c>
      <c r="I288" s="66">
        <v>0</v>
      </c>
      <c r="J288" s="66">
        <v>360</v>
      </c>
      <c r="K288" s="66">
        <v>10</v>
      </c>
      <c r="L288" s="66">
        <v>0</v>
      </c>
      <c r="M288" s="66">
        <v>0</v>
      </c>
      <c r="N288" s="66">
        <v>10</v>
      </c>
      <c r="O288" s="66">
        <v>0</v>
      </c>
      <c r="P288" s="66">
        <v>0</v>
      </c>
      <c r="Q288" s="66">
        <v>0</v>
      </c>
      <c r="R288" s="66">
        <f t="shared" si="36"/>
        <v>25</v>
      </c>
      <c r="S288" s="66">
        <f t="shared" si="34"/>
        <v>396.00000000000006</v>
      </c>
      <c r="T288" s="68">
        <f t="shared" si="37"/>
        <v>30</v>
      </c>
      <c r="U288" s="66">
        <f t="shared" si="38"/>
        <v>30</v>
      </c>
      <c r="V288" s="26">
        <f t="shared" si="39"/>
        <v>275</v>
      </c>
      <c r="W288" s="30"/>
      <c r="X288" s="31">
        <f t="shared" si="35"/>
        <v>10</v>
      </c>
      <c r="Y288" s="31" t="e">
        <f>K288+L288+#REF!</f>
        <v>#REF!</v>
      </c>
    </row>
    <row r="289" spans="1:25" s="33" customFormat="1" ht="11.25" customHeight="1" x14ac:dyDescent="0.2">
      <c r="A289" s="64">
        <v>5715</v>
      </c>
      <c r="B289" s="94" t="s">
        <v>473</v>
      </c>
      <c r="C289" s="95" t="s">
        <v>61</v>
      </c>
      <c r="D289" s="65" t="s">
        <v>179</v>
      </c>
      <c r="E289" s="66">
        <v>3</v>
      </c>
      <c r="F289" s="67">
        <v>1</v>
      </c>
      <c r="G289" s="68">
        <v>0</v>
      </c>
      <c r="H289" s="66">
        <v>1</v>
      </c>
      <c r="I289" s="66">
        <v>0</v>
      </c>
      <c r="J289" s="66">
        <v>33</v>
      </c>
      <c r="K289" s="66">
        <v>3</v>
      </c>
      <c r="L289" s="66">
        <v>0</v>
      </c>
      <c r="M289" s="66">
        <v>0</v>
      </c>
      <c r="N289" s="66">
        <v>0</v>
      </c>
      <c r="O289" s="66">
        <v>3</v>
      </c>
      <c r="P289" s="66">
        <v>0</v>
      </c>
      <c r="Q289" s="66">
        <v>0</v>
      </c>
      <c r="R289" s="66">
        <f t="shared" si="36"/>
        <v>7.5</v>
      </c>
      <c r="S289" s="66">
        <f t="shared" si="34"/>
        <v>36.300000000000004</v>
      </c>
      <c r="T289" s="68">
        <f t="shared" si="37"/>
        <v>9</v>
      </c>
      <c r="U289" s="66">
        <f t="shared" si="38"/>
        <v>9</v>
      </c>
      <c r="V289" s="26">
        <f t="shared" si="39"/>
        <v>276</v>
      </c>
      <c r="W289" s="30"/>
      <c r="X289" s="31">
        <f t="shared" si="35"/>
        <v>3</v>
      </c>
      <c r="Y289" s="32" t="e">
        <f>K289+L289+#REF!</f>
        <v>#REF!</v>
      </c>
    </row>
    <row r="290" spans="1:25" s="33" customFormat="1" ht="11.25" customHeight="1" x14ac:dyDescent="0.2">
      <c r="A290" s="64">
        <v>5716</v>
      </c>
      <c r="B290" s="94" t="s">
        <v>474</v>
      </c>
      <c r="C290" s="95" t="s">
        <v>61</v>
      </c>
      <c r="D290" s="65" t="s">
        <v>174</v>
      </c>
      <c r="E290" s="66">
        <v>2</v>
      </c>
      <c r="F290" s="67">
        <v>2</v>
      </c>
      <c r="G290" s="68">
        <v>0</v>
      </c>
      <c r="H290" s="66">
        <v>2</v>
      </c>
      <c r="I290" s="66">
        <v>0</v>
      </c>
      <c r="J290" s="66">
        <f>(H290*30)</f>
        <v>60</v>
      </c>
      <c r="K290" s="66">
        <v>2</v>
      </c>
      <c r="L290" s="66">
        <v>0</v>
      </c>
      <c r="M290" s="66">
        <v>0</v>
      </c>
      <c r="N290" s="66">
        <v>2</v>
      </c>
      <c r="O290" s="66">
        <v>0</v>
      </c>
      <c r="P290" s="66">
        <v>0</v>
      </c>
      <c r="Q290" s="66">
        <v>0</v>
      </c>
      <c r="R290" s="66">
        <f t="shared" si="36"/>
        <v>5</v>
      </c>
      <c r="S290" s="66">
        <f t="shared" si="34"/>
        <v>66</v>
      </c>
      <c r="T290" s="68">
        <f t="shared" si="37"/>
        <v>6</v>
      </c>
      <c r="U290" s="66">
        <f t="shared" si="38"/>
        <v>6</v>
      </c>
      <c r="V290" s="26">
        <f t="shared" si="39"/>
        <v>277</v>
      </c>
      <c r="W290" s="30"/>
      <c r="X290" s="31">
        <f t="shared" si="35"/>
        <v>2</v>
      </c>
      <c r="Y290" s="31" t="e">
        <f>K290+L290+#REF!</f>
        <v>#REF!</v>
      </c>
    </row>
    <row r="291" spans="1:25" s="33" customFormat="1" ht="11.25" customHeight="1" x14ac:dyDescent="0.2">
      <c r="A291" s="64">
        <v>5721</v>
      </c>
      <c r="B291" s="94" t="s">
        <v>475</v>
      </c>
      <c r="C291" s="95" t="s">
        <v>22</v>
      </c>
      <c r="D291" s="65" t="s">
        <v>179</v>
      </c>
      <c r="E291" s="66">
        <v>2</v>
      </c>
      <c r="F291" s="67">
        <v>2</v>
      </c>
      <c r="G291" s="68">
        <v>0</v>
      </c>
      <c r="H291" s="66">
        <v>2</v>
      </c>
      <c r="I291" s="66">
        <v>0</v>
      </c>
      <c r="J291" s="66">
        <v>66</v>
      </c>
      <c r="K291" s="66">
        <v>0</v>
      </c>
      <c r="L291" s="66">
        <v>2</v>
      </c>
      <c r="M291" s="66">
        <v>0</v>
      </c>
      <c r="N291" s="66">
        <v>0</v>
      </c>
      <c r="O291" s="66">
        <v>2</v>
      </c>
      <c r="P291" s="66">
        <v>0</v>
      </c>
      <c r="Q291" s="66">
        <v>0</v>
      </c>
      <c r="R291" s="66">
        <f t="shared" si="36"/>
        <v>10</v>
      </c>
      <c r="S291" s="66">
        <f t="shared" si="34"/>
        <v>72.600000000000009</v>
      </c>
      <c r="T291" s="68">
        <f t="shared" si="37"/>
        <v>6</v>
      </c>
      <c r="U291" s="66">
        <f t="shared" si="38"/>
        <v>6</v>
      </c>
      <c r="V291" s="26">
        <f t="shared" si="39"/>
        <v>278</v>
      </c>
      <c r="W291" s="30"/>
      <c r="X291" s="31">
        <f t="shared" si="35"/>
        <v>2</v>
      </c>
      <c r="Y291" s="31" t="e">
        <f>K291+L291+#REF!</f>
        <v>#REF!</v>
      </c>
    </row>
    <row r="292" spans="1:25" s="33" customFormat="1" ht="11.25" customHeight="1" x14ac:dyDescent="0.2">
      <c r="A292" s="64">
        <v>5722</v>
      </c>
      <c r="B292" s="94" t="s">
        <v>476</v>
      </c>
      <c r="C292" s="95" t="s">
        <v>92</v>
      </c>
      <c r="D292" s="65" t="s">
        <v>179</v>
      </c>
      <c r="E292" s="66">
        <v>1</v>
      </c>
      <c r="F292" s="67">
        <v>0</v>
      </c>
      <c r="G292" s="68">
        <v>0</v>
      </c>
      <c r="H292" s="66">
        <v>1</v>
      </c>
      <c r="I292" s="66">
        <v>0</v>
      </c>
      <c r="J292" s="66">
        <v>33</v>
      </c>
      <c r="K292" s="66">
        <v>0</v>
      </c>
      <c r="L292" s="66">
        <v>1</v>
      </c>
      <c r="M292" s="66">
        <v>0</v>
      </c>
      <c r="N292" s="66">
        <v>0</v>
      </c>
      <c r="O292" s="66">
        <v>1</v>
      </c>
      <c r="P292" s="66">
        <v>0</v>
      </c>
      <c r="Q292" s="66">
        <v>0</v>
      </c>
      <c r="R292" s="66">
        <f t="shared" si="36"/>
        <v>5</v>
      </c>
      <c r="S292" s="66">
        <f t="shared" si="34"/>
        <v>36.300000000000004</v>
      </c>
      <c r="T292" s="68">
        <f t="shared" si="37"/>
        <v>3</v>
      </c>
      <c r="U292" s="66">
        <f t="shared" si="38"/>
        <v>3</v>
      </c>
      <c r="V292" s="26">
        <f t="shared" si="39"/>
        <v>279</v>
      </c>
      <c r="W292" s="30"/>
      <c r="X292" s="31">
        <f t="shared" si="35"/>
        <v>1</v>
      </c>
      <c r="Y292" s="32" t="e">
        <f>K292+L292+#REF!</f>
        <v>#REF!</v>
      </c>
    </row>
    <row r="293" spans="1:25" s="33" customFormat="1" ht="11.25" customHeight="1" x14ac:dyDescent="0.2">
      <c r="A293" s="64">
        <v>5735</v>
      </c>
      <c r="B293" s="94" t="s">
        <v>477</v>
      </c>
      <c r="C293" s="95" t="s">
        <v>22</v>
      </c>
      <c r="D293" s="65" t="s">
        <v>179</v>
      </c>
      <c r="E293" s="66">
        <v>2</v>
      </c>
      <c r="F293" s="67">
        <v>0</v>
      </c>
      <c r="G293" s="68">
        <v>0</v>
      </c>
      <c r="H293" s="66">
        <v>2</v>
      </c>
      <c r="I293" s="66">
        <v>0</v>
      </c>
      <c r="J293" s="66">
        <v>66</v>
      </c>
      <c r="K293" s="66">
        <v>2</v>
      </c>
      <c r="L293" s="66">
        <v>0</v>
      </c>
      <c r="M293" s="66">
        <v>0</v>
      </c>
      <c r="N293" s="66">
        <v>2</v>
      </c>
      <c r="O293" s="66">
        <v>0</v>
      </c>
      <c r="P293" s="66">
        <v>0</v>
      </c>
      <c r="Q293" s="66">
        <v>0</v>
      </c>
      <c r="R293" s="66">
        <f t="shared" si="36"/>
        <v>5</v>
      </c>
      <c r="S293" s="66">
        <f t="shared" si="34"/>
        <v>72.600000000000009</v>
      </c>
      <c r="T293" s="68">
        <f t="shared" si="37"/>
        <v>6</v>
      </c>
      <c r="U293" s="66">
        <f t="shared" si="38"/>
        <v>6</v>
      </c>
      <c r="V293" s="26">
        <f t="shared" si="39"/>
        <v>280</v>
      </c>
      <c r="W293" s="30"/>
      <c r="X293" s="31">
        <f t="shared" si="35"/>
        <v>2</v>
      </c>
      <c r="Y293" s="32" t="e">
        <f>K293+L293+#REF!</f>
        <v>#REF!</v>
      </c>
    </row>
    <row r="294" spans="1:25" s="33" customFormat="1" ht="11.25" customHeight="1" x14ac:dyDescent="0.2">
      <c r="A294" s="64">
        <v>5745</v>
      </c>
      <c r="B294" s="94" t="s">
        <v>615</v>
      </c>
      <c r="C294" s="95" t="s">
        <v>98</v>
      </c>
      <c r="D294" s="65" t="s">
        <v>179</v>
      </c>
      <c r="E294" s="66">
        <v>2</v>
      </c>
      <c r="F294" s="67">
        <v>0</v>
      </c>
      <c r="G294" s="68">
        <v>0</v>
      </c>
      <c r="H294" s="66">
        <v>2</v>
      </c>
      <c r="I294" s="66">
        <f>(F294*30)+(G294*30)</f>
        <v>0</v>
      </c>
      <c r="J294" s="66">
        <v>66</v>
      </c>
      <c r="K294" s="66">
        <v>0</v>
      </c>
      <c r="L294" s="66">
        <v>2</v>
      </c>
      <c r="M294" s="66">
        <v>0</v>
      </c>
      <c r="N294" s="66">
        <v>2</v>
      </c>
      <c r="O294" s="66">
        <v>0</v>
      </c>
      <c r="P294" s="66">
        <v>0</v>
      </c>
      <c r="Q294" s="66">
        <v>0</v>
      </c>
      <c r="R294" s="66">
        <f t="shared" si="36"/>
        <v>10</v>
      </c>
      <c r="S294" s="66">
        <f t="shared" si="34"/>
        <v>72.600000000000009</v>
      </c>
      <c r="T294" s="68">
        <f t="shared" si="37"/>
        <v>6</v>
      </c>
      <c r="U294" s="66">
        <f t="shared" si="38"/>
        <v>6</v>
      </c>
      <c r="V294" s="26">
        <f t="shared" si="39"/>
        <v>281</v>
      </c>
      <c r="W294" s="30"/>
      <c r="X294" s="31">
        <f t="shared" si="35"/>
        <v>2</v>
      </c>
      <c r="Y294" s="32" t="e">
        <f>K294+L294+#REF!</f>
        <v>#REF!</v>
      </c>
    </row>
    <row r="295" spans="1:25" s="33" customFormat="1" ht="11.25" customHeight="1" x14ac:dyDescent="0.2">
      <c r="A295" s="64">
        <v>5752</v>
      </c>
      <c r="B295" s="94" t="s">
        <v>478</v>
      </c>
      <c r="C295" s="95" t="s">
        <v>641</v>
      </c>
      <c r="D295" s="65" t="s">
        <v>179</v>
      </c>
      <c r="E295" s="70">
        <v>5</v>
      </c>
      <c r="F295" s="70">
        <v>1</v>
      </c>
      <c r="G295" s="70">
        <v>0</v>
      </c>
      <c r="H295" s="70">
        <v>5</v>
      </c>
      <c r="I295" s="66">
        <v>0</v>
      </c>
      <c r="J295" s="70">
        <v>160</v>
      </c>
      <c r="K295" s="70">
        <v>0</v>
      </c>
      <c r="L295" s="71">
        <v>5</v>
      </c>
      <c r="M295" s="71">
        <v>0</v>
      </c>
      <c r="N295" s="71">
        <v>0</v>
      </c>
      <c r="O295" s="71">
        <v>0</v>
      </c>
      <c r="P295" s="71">
        <v>5</v>
      </c>
      <c r="Q295" s="71">
        <v>0</v>
      </c>
      <c r="R295" s="70">
        <f t="shared" si="36"/>
        <v>25</v>
      </c>
      <c r="S295" s="70">
        <f t="shared" si="34"/>
        <v>176</v>
      </c>
      <c r="T295" s="70">
        <f t="shared" si="37"/>
        <v>15</v>
      </c>
      <c r="U295" s="70">
        <f t="shared" si="38"/>
        <v>15</v>
      </c>
      <c r="V295" s="26">
        <f t="shared" si="39"/>
        <v>282</v>
      </c>
      <c r="W295" s="30"/>
      <c r="X295" s="31">
        <f t="shared" si="35"/>
        <v>5</v>
      </c>
      <c r="Y295" s="31" t="e">
        <f>K295+L295+#REF!</f>
        <v>#REF!</v>
      </c>
    </row>
    <row r="296" spans="1:25" s="33" customFormat="1" ht="11.25" customHeight="1" x14ac:dyDescent="0.2">
      <c r="A296" s="64">
        <v>5761</v>
      </c>
      <c r="B296" s="94" t="s">
        <v>479</v>
      </c>
      <c r="C296" s="95" t="s">
        <v>22</v>
      </c>
      <c r="D296" s="65" t="s">
        <v>179</v>
      </c>
      <c r="E296" s="66">
        <v>1</v>
      </c>
      <c r="F296" s="67">
        <v>0</v>
      </c>
      <c r="G296" s="68">
        <v>0</v>
      </c>
      <c r="H296" s="66">
        <v>1</v>
      </c>
      <c r="I296" s="66">
        <f>(F296*30)+(G296*30)</f>
        <v>0</v>
      </c>
      <c r="J296" s="66">
        <v>33</v>
      </c>
      <c r="K296" s="66">
        <v>1</v>
      </c>
      <c r="L296" s="66">
        <v>0</v>
      </c>
      <c r="M296" s="66">
        <v>0</v>
      </c>
      <c r="N296" s="66">
        <v>1</v>
      </c>
      <c r="O296" s="66">
        <v>0</v>
      </c>
      <c r="P296" s="66">
        <v>0</v>
      </c>
      <c r="Q296" s="66">
        <v>0</v>
      </c>
      <c r="R296" s="66">
        <f t="shared" si="36"/>
        <v>2.5</v>
      </c>
      <c r="S296" s="66">
        <f t="shared" si="34"/>
        <v>36.300000000000004</v>
      </c>
      <c r="T296" s="68">
        <f t="shared" si="37"/>
        <v>3</v>
      </c>
      <c r="U296" s="66">
        <f t="shared" si="38"/>
        <v>3</v>
      </c>
      <c r="V296" s="26">
        <f t="shared" si="39"/>
        <v>283</v>
      </c>
      <c r="W296" s="30"/>
      <c r="X296" s="31">
        <f t="shared" si="35"/>
        <v>1</v>
      </c>
      <c r="Y296" s="31" t="e">
        <f>K296+L296+#REF!</f>
        <v>#REF!</v>
      </c>
    </row>
    <row r="297" spans="1:25" s="33" customFormat="1" ht="11.25" customHeight="1" x14ac:dyDescent="0.2">
      <c r="A297" s="64">
        <v>5762</v>
      </c>
      <c r="B297" s="94" t="s">
        <v>480</v>
      </c>
      <c r="C297" s="95" t="s">
        <v>175</v>
      </c>
      <c r="D297" s="65" t="s">
        <v>174</v>
      </c>
      <c r="E297" s="66">
        <v>4</v>
      </c>
      <c r="F297" s="67">
        <v>4</v>
      </c>
      <c r="G297" s="68">
        <v>0</v>
      </c>
      <c r="H297" s="66">
        <v>4</v>
      </c>
      <c r="I297" s="66">
        <f>30*((F297*(F297+1))/2)</f>
        <v>300</v>
      </c>
      <c r="J297" s="66">
        <v>79</v>
      </c>
      <c r="K297" s="66">
        <v>4</v>
      </c>
      <c r="L297" s="66">
        <v>0</v>
      </c>
      <c r="M297" s="66">
        <v>0</v>
      </c>
      <c r="N297" s="66">
        <v>4</v>
      </c>
      <c r="O297" s="66">
        <v>0</v>
      </c>
      <c r="P297" s="66">
        <v>0</v>
      </c>
      <c r="Q297" s="66">
        <v>0</v>
      </c>
      <c r="R297" s="66">
        <f t="shared" si="36"/>
        <v>10</v>
      </c>
      <c r="S297" s="66">
        <f t="shared" si="34"/>
        <v>86.9</v>
      </c>
      <c r="T297" s="68">
        <f t="shared" si="37"/>
        <v>12</v>
      </c>
      <c r="U297" s="66">
        <f t="shared" si="38"/>
        <v>12</v>
      </c>
      <c r="V297" s="26">
        <f t="shared" si="39"/>
        <v>284</v>
      </c>
      <c r="W297" s="30"/>
      <c r="X297" s="31">
        <f t="shared" si="35"/>
        <v>4</v>
      </c>
      <c r="Y297" s="31" t="e">
        <f>K297+L297+#REF!</f>
        <v>#REF!</v>
      </c>
    </row>
    <row r="298" spans="1:25" s="33" customFormat="1" ht="11.25" customHeight="1" x14ac:dyDescent="0.2">
      <c r="A298" s="64">
        <v>5773</v>
      </c>
      <c r="B298" s="94" t="s">
        <v>481</v>
      </c>
      <c r="C298" s="95" t="s">
        <v>144</v>
      </c>
      <c r="D298" s="65" t="s">
        <v>174</v>
      </c>
      <c r="E298" s="66">
        <v>3</v>
      </c>
      <c r="F298" s="67">
        <v>2</v>
      </c>
      <c r="G298" s="68">
        <v>0</v>
      </c>
      <c r="H298" s="66">
        <v>2</v>
      </c>
      <c r="I298" s="66">
        <v>96</v>
      </c>
      <c r="J298" s="66">
        <v>66</v>
      </c>
      <c r="K298" s="66">
        <v>1</v>
      </c>
      <c r="L298" s="66">
        <v>0</v>
      </c>
      <c r="M298" s="66">
        <v>0</v>
      </c>
      <c r="N298" s="66">
        <v>3</v>
      </c>
      <c r="O298" s="66">
        <v>0</v>
      </c>
      <c r="P298" s="66">
        <v>0</v>
      </c>
      <c r="Q298" s="66">
        <v>0</v>
      </c>
      <c r="R298" s="66">
        <f t="shared" si="36"/>
        <v>2.5</v>
      </c>
      <c r="S298" s="66">
        <f t="shared" si="34"/>
        <v>72.600000000000009</v>
      </c>
      <c r="T298" s="68">
        <f t="shared" si="37"/>
        <v>9</v>
      </c>
      <c r="U298" s="66">
        <f t="shared" si="38"/>
        <v>9</v>
      </c>
      <c r="V298" s="26">
        <f t="shared" si="39"/>
        <v>285</v>
      </c>
      <c r="W298" s="30"/>
      <c r="X298" s="31">
        <f t="shared" si="35"/>
        <v>3</v>
      </c>
      <c r="Y298" s="32" t="e">
        <f>K298+L298+#REF!</f>
        <v>#REF!</v>
      </c>
    </row>
    <row r="299" spans="1:25" s="33" customFormat="1" ht="11.25" customHeight="1" x14ac:dyDescent="0.2">
      <c r="A299" s="64">
        <v>5810</v>
      </c>
      <c r="B299" s="94" t="s">
        <v>482</v>
      </c>
      <c r="C299" s="95" t="s">
        <v>22</v>
      </c>
      <c r="D299" s="65" t="s">
        <v>174</v>
      </c>
      <c r="E299" s="66">
        <v>3</v>
      </c>
      <c r="F299" s="67">
        <v>3</v>
      </c>
      <c r="G299" s="68">
        <v>0</v>
      </c>
      <c r="H299" s="66">
        <v>3</v>
      </c>
      <c r="I299" s="66">
        <v>129</v>
      </c>
      <c r="J299" s="66">
        <v>99</v>
      </c>
      <c r="K299" s="66">
        <v>3</v>
      </c>
      <c r="L299" s="66">
        <v>0</v>
      </c>
      <c r="M299" s="66">
        <v>0</v>
      </c>
      <c r="N299" s="66">
        <v>3</v>
      </c>
      <c r="O299" s="66">
        <v>0</v>
      </c>
      <c r="P299" s="66">
        <v>0</v>
      </c>
      <c r="Q299" s="66">
        <v>0</v>
      </c>
      <c r="R299" s="66">
        <f t="shared" si="36"/>
        <v>7.5</v>
      </c>
      <c r="S299" s="66">
        <f t="shared" si="34"/>
        <v>108.9</v>
      </c>
      <c r="T299" s="68">
        <f t="shared" si="37"/>
        <v>9</v>
      </c>
      <c r="U299" s="66">
        <f t="shared" si="38"/>
        <v>9</v>
      </c>
      <c r="V299" s="26">
        <f t="shared" si="39"/>
        <v>286</v>
      </c>
      <c r="W299" s="30"/>
      <c r="X299" s="31">
        <f t="shared" si="35"/>
        <v>3</v>
      </c>
      <c r="Y299" s="32" t="e">
        <f>K299+L299+#REF!</f>
        <v>#REF!</v>
      </c>
    </row>
    <row r="300" spans="1:25" s="33" customFormat="1" ht="11.25" customHeight="1" x14ac:dyDescent="0.2">
      <c r="A300" s="64">
        <v>5811</v>
      </c>
      <c r="B300" s="94" t="s">
        <v>484</v>
      </c>
      <c r="C300" s="95" t="s">
        <v>483</v>
      </c>
      <c r="D300" s="65" t="s">
        <v>179</v>
      </c>
      <c r="E300" s="66">
        <v>7</v>
      </c>
      <c r="F300" s="67">
        <v>7</v>
      </c>
      <c r="G300" s="68">
        <v>0</v>
      </c>
      <c r="H300" s="66">
        <v>7</v>
      </c>
      <c r="I300" s="66">
        <v>228</v>
      </c>
      <c r="J300" s="66">
        <v>231</v>
      </c>
      <c r="K300" s="66">
        <v>7</v>
      </c>
      <c r="L300" s="66">
        <v>0</v>
      </c>
      <c r="M300" s="66">
        <v>0</v>
      </c>
      <c r="N300" s="66">
        <v>7</v>
      </c>
      <c r="O300" s="66">
        <v>0</v>
      </c>
      <c r="P300" s="66">
        <v>0</v>
      </c>
      <c r="Q300" s="66">
        <v>0</v>
      </c>
      <c r="R300" s="66">
        <f t="shared" si="36"/>
        <v>17.5</v>
      </c>
      <c r="S300" s="66">
        <f t="shared" si="34"/>
        <v>254.10000000000002</v>
      </c>
      <c r="T300" s="68">
        <f t="shared" si="37"/>
        <v>21</v>
      </c>
      <c r="U300" s="66">
        <f t="shared" si="38"/>
        <v>21</v>
      </c>
      <c r="V300" s="26">
        <f t="shared" si="39"/>
        <v>287</v>
      </c>
      <c r="W300" s="30"/>
      <c r="X300" s="31">
        <f t="shared" si="35"/>
        <v>7</v>
      </c>
      <c r="Y300" s="32" t="e">
        <f>K300+L300+#REF!</f>
        <v>#REF!</v>
      </c>
    </row>
    <row r="301" spans="1:25" s="33" customFormat="1" ht="11.25" customHeight="1" x14ac:dyDescent="0.2">
      <c r="A301" s="64">
        <v>5816</v>
      </c>
      <c r="B301" s="94" t="s">
        <v>485</v>
      </c>
      <c r="C301" s="95" t="s">
        <v>245</v>
      </c>
      <c r="D301" s="65" t="s">
        <v>174</v>
      </c>
      <c r="E301" s="66">
        <v>1</v>
      </c>
      <c r="F301" s="67">
        <v>1</v>
      </c>
      <c r="G301" s="68">
        <v>0</v>
      </c>
      <c r="H301" s="66">
        <v>1</v>
      </c>
      <c r="I301" s="66">
        <f>30*((F301*(F301+1))/2)</f>
        <v>30</v>
      </c>
      <c r="J301" s="66">
        <v>33</v>
      </c>
      <c r="K301" s="66">
        <v>1</v>
      </c>
      <c r="L301" s="66">
        <v>0</v>
      </c>
      <c r="M301" s="66">
        <v>0</v>
      </c>
      <c r="N301" s="66">
        <v>1</v>
      </c>
      <c r="O301" s="66">
        <v>0</v>
      </c>
      <c r="P301" s="66">
        <v>0</v>
      </c>
      <c r="Q301" s="66">
        <v>0</v>
      </c>
      <c r="R301" s="66">
        <f t="shared" si="36"/>
        <v>2.5</v>
      </c>
      <c r="S301" s="66">
        <f t="shared" si="34"/>
        <v>36.300000000000004</v>
      </c>
      <c r="T301" s="68">
        <f t="shared" si="37"/>
        <v>3</v>
      </c>
      <c r="U301" s="66">
        <f t="shared" si="38"/>
        <v>3</v>
      </c>
      <c r="V301" s="26">
        <f t="shared" si="39"/>
        <v>288</v>
      </c>
      <c r="W301" s="30"/>
      <c r="X301" s="31">
        <f t="shared" si="35"/>
        <v>1</v>
      </c>
      <c r="Y301" s="32" t="e">
        <f>K301+L301+#REF!</f>
        <v>#REF!</v>
      </c>
    </row>
    <row r="302" spans="1:25" s="33" customFormat="1" ht="11.25" customHeight="1" x14ac:dyDescent="0.2">
      <c r="A302" s="64">
        <v>5823</v>
      </c>
      <c r="B302" s="94" t="s">
        <v>486</v>
      </c>
      <c r="C302" s="95" t="s">
        <v>22</v>
      </c>
      <c r="D302" s="65" t="s">
        <v>179</v>
      </c>
      <c r="E302" s="66">
        <v>1</v>
      </c>
      <c r="F302" s="67">
        <v>0</v>
      </c>
      <c r="G302" s="68">
        <v>0</v>
      </c>
      <c r="H302" s="66">
        <v>1</v>
      </c>
      <c r="I302" s="66">
        <f>(F302*30)+(G302*30)</f>
        <v>0</v>
      </c>
      <c r="J302" s="66">
        <v>33</v>
      </c>
      <c r="K302" s="66">
        <v>0</v>
      </c>
      <c r="L302" s="66">
        <v>1</v>
      </c>
      <c r="M302" s="66">
        <v>0</v>
      </c>
      <c r="N302" s="66">
        <v>0</v>
      </c>
      <c r="O302" s="66">
        <v>0</v>
      </c>
      <c r="P302" s="66">
        <v>1</v>
      </c>
      <c r="Q302" s="66">
        <v>0</v>
      </c>
      <c r="R302" s="66">
        <f t="shared" si="36"/>
        <v>5</v>
      </c>
      <c r="S302" s="66">
        <f t="shared" si="34"/>
        <v>36.300000000000004</v>
      </c>
      <c r="T302" s="68">
        <f t="shared" si="37"/>
        <v>3</v>
      </c>
      <c r="U302" s="66">
        <f t="shared" si="38"/>
        <v>3</v>
      </c>
      <c r="V302" s="26">
        <f t="shared" si="39"/>
        <v>289</v>
      </c>
      <c r="W302" s="30"/>
      <c r="X302" s="31">
        <f t="shared" si="35"/>
        <v>1</v>
      </c>
      <c r="Y302" s="32" t="e">
        <f>K302+L302+#REF!</f>
        <v>#REF!</v>
      </c>
    </row>
    <row r="303" spans="1:25" s="33" customFormat="1" ht="11.25" customHeight="1" x14ac:dyDescent="0.2">
      <c r="A303" s="64">
        <v>5825</v>
      </c>
      <c r="B303" s="94" t="s">
        <v>487</v>
      </c>
      <c r="C303" s="95" t="s">
        <v>245</v>
      </c>
      <c r="D303" s="65" t="s">
        <v>174</v>
      </c>
      <c r="E303" s="66">
        <v>7</v>
      </c>
      <c r="F303" s="67">
        <v>7</v>
      </c>
      <c r="G303" s="68">
        <v>0</v>
      </c>
      <c r="H303" s="66">
        <v>7</v>
      </c>
      <c r="I303" s="66">
        <f>30*((F303*(F303+1))/2)</f>
        <v>840</v>
      </c>
      <c r="J303" s="66">
        <v>231</v>
      </c>
      <c r="K303" s="66">
        <v>7</v>
      </c>
      <c r="L303" s="66">
        <v>0</v>
      </c>
      <c r="M303" s="66">
        <v>0</v>
      </c>
      <c r="N303" s="66">
        <v>7</v>
      </c>
      <c r="O303" s="66">
        <v>0</v>
      </c>
      <c r="P303" s="66">
        <v>0</v>
      </c>
      <c r="Q303" s="66">
        <v>0</v>
      </c>
      <c r="R303" s="66">
        <f t="shared" si="36"/>
        <v>17.5</v>
      </c>
      <c r="S303" s="66">
        <f t="shared" si="34"/>
        <v>254.10000000000002</v>
      </c>
      <c r="T303" s="68">
        <f t="shared" si="37"/>
        <v>21</v>
      </c>
      <c r="U303" s="66">
        <f t="shared" si="38"/>
        <v>21</v>
      </c>
      <c r="V303" s="26">
        <f t="shared" si="39"/>
        <v>290</v>
      </c>
      <c r="W303" s="30"/>
      <c r="X303" s="31">
        <f t="shared" si="35"/>
        <v>7</v>
      </c>
      <c r="Y303" s="32" t="e">
        <f>K303+L303+#REF!</f>
        <v>#REF!</v>
      </c>
    </row>
    <row r="304" spans="1:25" s="33" customFormat="1" ht="11.25" customHeight="1" x14ac:dyDescent="0.2">
      <c r="A304" s="64">
        <v>5826</v>
      </c>
      <c r="B304" s="94" t="s">
        <v>488</v>
      </c>
      <c r="C304" s="95" t="s">
        <v>4</v>
      </c>
      <c r="D304" s="65" t="s">
        <v>179</v>
      </c>
      <c r="E304" s="66">
        <v>4</v>
      </c>
      <c r="F304" s="67">
        <v>4</v>
      </c>
      <c r="G304" s="68">
        <v>0</v>
      </c>
      <c r="H304" s="66">
        <v>4</v>
      </c>
      <c r="I304" s="66">
        <v>140</v>
      </c>
      <c r="J304" s="66">
        <v>132</v>
      </c>
      <c r="K304" s="66">
        <v>4</v>
      </c>
      <c r="L304" s="66">
        <v>0</v>
      </c>
      <c r="M304" s="66">
        <v>0</v>
      </c>
      <c r="N304" s="66">
        <v>4</v>
      </c>
      <c r="O304" s="66">
        <v>0</v>
      </c>
      <c r="P304" s="66">
        <v>0</v>
      </c>
      <c r="Q304" s="66">
        <v>0</v>
      </c>
      <c r="R304" s="66">
        <f t="shared" si="36"/>
        <v>10</v>
      </c>
      <c r="S304" s="66">
        <f t="shared" si="34"/>
        <v>145.20000000000002</v>
      </c>
      <c r="T304" s="68">
        <f t="shared" si="37"/>
        <v>12</v>
      </c>
      <c r="U304" s="66">
        <f t="shared" si="38"/>
        <v>12</v>
      </c>
      <c r="V304" s="26">
        <f t="shared" si="39"/>
        <v>291</v>
      </c>
      <c r="W304" s="30"/>
      <c r="X304" s="31">
        <f t="shared" si="35"/>
        <v>4</v>
      </c>
      <c r="Y304" s="32" t="e">
        <f>K304+L304+#REF!</f>
        <v>#REF!</v>
      </c>
    </row>
    <row r="305" spans="1:25" s="33" customFormat="1" ht="11.25" customHeight="1" x14ac:dyDescent="0.2">
      <c r="A305" s="64">
        <v>5829</v>
      </c>
      <c r="B305" s="94" t="s">
        <v>489</v>
      </c>
      <c r="C305" s="95" t="s">
        <v>245</v>
      </c>
      <c r="D305" s="65" t="s">
        <v>174</v>
      </c>
      <c r="E305" s="66">
        <v>2</v>
      </c>
      <c r="F305" s="67">
        <v>2</v>
      </c>
      <c r="G305" s="68">
        <v>0</v>
      </c>
      <c r="H305" s="66">
        <v>2</v>
      </c>
      <c r="I305" s="66">
        <f>30*((F305*(F305+1))/2)</f>
        <v>90</v>
      </c>
      <c r="J305" s="66">
        <v>66</v>
      </c>
      <c r="K305" s="66">
        <v>2</v>
      </c>
      <c r="L305" s="66">
        <v>0</v>
      </c>
      <c r="M305" s="66">
        <v>0</v>
      </c>
      <c r="N305" s="66">
        <v>2</v>
      </c>
      <c r="O305" s="66">
        <v>0</v>
      </c>
      <c r="P305" s="66">
        <v>0</v>
      </c>
      <c r="Q305" s="66">
        <v>0</v>
      </c>
      <c r="R305" s="66">
        <f t="shared" si="36"/>
        <v>5</v>
      </c>
      <c r="S305" s="66">
        <f t="shared" si="34"/>
        <v>72.600000000000009</v>
      </c>
      <c r="T305" s="68">
        <f t="shared" si="37"/>
        <v>6</v>
      </c>
      <c r="U305" s="66">
        <f t="shared" si="38"/>
        <v>6</v>
      </c>
      <c r="V305" s="26">
        <f t="shared" si="39"/>
        <v>292</v>
      </c>
      <c r="W305" s="30"/>
      <c r="X305" s="31">
        <f t="shared" si="35"/>
        <v>2</v>
      </c>
      <c r="Y305" s="32" t="e">
        <f>K305+L305+#REF!</f>
        <v>#REF!</v>
      </c>
    </row>
    <row r="306" spans="1:25" s="33" customFormat="1" ht="11.25" customHeight="1" x14ac:dyDescent="0.2">
      <c r="A306" s="64">
        <v>5830</v>
      </c>
      <c r="B306" s="94" t="s">
        <v>490</v>
      </c>
      <c r="C306" s="95" t="s">
        <v>245</v>
      </c>
      <c r="D306" s="65" t="s">
        <v>174</v>
      </c>
      <c r="E306" s="66">
        <v>3</v>
      </c>
      <c r="F306" s="67">
        <v>3</v>
      </c>
      <c r="G306" s="68">
        <v>0</v>
      </c>
      <c r="H306" s="66">
        <v>3</v>
      </c>
      <c r="I306" s="66">
        <f>30*((F306*(F306+1))/2)</f>
        <v>180</v>
      </c>
      <c r="J306" s="66">
        <v>99</v>
      </c>
      <c r="K306" s="66">
        <v>3</v>
      </c>
      <c r="L306" s="66">
        <v>0</v>
      </c>
      <c r="M306" s="66">
        <v>0</v>
      </c>
      <c r="N306" s="66">
        <v>3</v>
      </c>
      <c r="O306" s="66">
        <v>0</v>
      </c>
      <c r="P306" s="66">
        <v>0</v>
      </c>
      <c r="Q306" s="66">
        <v>0</v>
      </c>
      <c r="R306" s="66">
        <f t="shared" si="36"/>
        <v>7.5</v>
      </c>
      <c r="S306" s="66">
        <f t="shared" si="34"/>
        <v>108.9</v>
      </c>
      <c r="T306" s="68">
        <f t="shared" si="37"/>
        <v>9</v>
      </c>
      <c r="U306" s="66">
        <f t="shared" si="38"/>
        <v>9</v>
      </c>
      <c r="V306" s="26">
        <f t="shared" si="39"/>
        <v>293</v>
      </c>
      <c r="W306" s="30"/>
      <c r="X306" s="31">
        <f t="shared" si="35"/>
        <v>3</v>
      </c>
      <c r="Y306" s="32" t="e">
        <f>K306+L306+#REF!</f>
        <v>#REF!</v>
      </c>
    </row>
    <row r="307" spans="1:25" s="33" customFormat="1" ht="11.25" customHeight="1" x14ac:dyDescent="0.2">
      <c r="A307" s="64">
        <v>5842</v>
      </c>
      <c r="B307" s="94" t="s">
        <v>491</v>
      </c>
      <c r="C307" s="95" t="s">
        <v>98</v>
      </c>
      <c r="D307" s="65" t="s">
        <v>179</v>
      </c>
      <c r="E307" s="68">
        <v>17</v>
      </c>
      <c r="F307" s="72">
        <v>17</v>
      </c>
      <c r="G307" s="68">
        <v>0</v>
      </c>
      <c r="H307" s="68">
        <v>17</v>
      </c>
      <c r="I307" s="66">
        <f>(F307*30)+(G307*30)</f>
        <v>510</v>
      </c>
      <c r="J307" s="68">
        <v>561</v>
      </c>
      <c r="K307" s="66">
        <v>17</v>
      </c>
      <c r="L307" s="66">
        <v>0</v>
      </c>
      <c r="M307" s="66">
        <v>0</v>
      </c>
      <c r="N307" s="66">
        <v>17</v>
      </c>
      <c r="O307" s="66">
        <v>0</v>
      </c>
      <c r="P307" s="66">
        <v>0</v>
      </c>
      <c r="Q307" s="66">
        <v>0</v>
      </c>
      <c r="R307" s="66">
        <f t="shared" si="36"/>
        <v>42.5</v>
      </c>
      <c r="S307" s="66">
        <f t="shared" si="34"/>
        <v>617.1</v>
      </c>
      <c r="T307" s="68">
        <f t="shared" si="37"/>
        <v>51</v>
      </c>
      <c r="U307" s="66">
        <f t="shared" si="38"/>
        <v>51</v>
      </c>
      <c r="V307" s="26">
        <f t="shared" si="39"/>
        <v>294</v>
      </c>
      <c r="W307" s="30"/>
      <c r="X307" s="31">
        <f t="shared" si="35"/>
        <v>17</v>
      </c>
      <c r="Y307" s="32" t="e">
        <f>K307+L307+#REF!</f>
        <v>#REF!</v>
      </c>
    </row>
    <row r="308" spans="1:25" s="33" customFormat="1" ht="11.25" customHeight="1" x14ac:dyDescent="0.2">
      <c r="A308" s="64">
        <v>5868</v>
      </c>
      <c r="B308" s="94" t="s">
        <v>492</v>
      </c>
      <c r="C308" s="95" t="s">
        <v>125</v>
      </c>
      <c r="D308" s="65" t="s">
        <v>179</v>
      </c>
      <c r="E308" s="66">
        <v>4</v>
      </c>
      <c r="F308" s="67">
        <v>4</v>
      </c>
      <c r="G308" s="68">
        <v>0</v>
      </c>
      <c r="H308" s="66">
        <v>4</v>
      </c>
      <c r="I308" s="66">
        <f>(F308*30)+(G308*30)</f>
        <v>120</v>
      </c>
      <c r="J308" s="66">
        <v>132</v>
      </c>
      <c r="K308" s="66">
        <v>4</v>
      </c>
      <c r="L308" s="66">
        <v>0</v>
      </c>
      <c r="M308" s="66">
        <v>0</v>
      </c>
      <c r="N308" s="66">
        <v>0</v>
      </c>
      <c r="O308" s="66">
        <v>4</v>
      </c>
      <c r="P308" s="66">
        <v>0</v>
      </c>
      <c r="Q308" s="66">
        <v>0</v>
      </c>
      <c r="R308" s="66">
        <f t="shared" si="36"/>
        <v>10</v>
      </c>
      <c r="S308" s="66">
        <f t="shared" si="34"/>
        <v>145.20000000000002</v>
      </c>
      <c r="T308" s="68">
        <f t="shared" si="37"/>
        <v>12</v>
      </c>
      <c r="U308" s="66">
        <f t="shared" si="38"/>
        <v>12</v>
      </c>
      <c r="V308" s="26">
        <f t="shared" si="39"/>
        <v>295</v>
      </c>
      <c r="W308" s="30"/>
      <c r="X308" s="31">
        <f t="shared" si="35"/>
        <v>4</v>
      </c>
      <c r="Y308" s="31" t="e">
        <f>K308+L308+#REF!</f>
        <v>#REF!</v>
      </c>
    </row>
    <row r="309" spans="1:25" s="33" customFormat="1" ht="11.25" customHeight="1" x14ac:dyDescent="0.2">
      <c r="A309" s="64">
        <v>5870</v>
      </c>
      <c r="B309" s="94" t="s">
        <v>493</v>
      </c>
      <c r="C309" s="95" t="s">
        <v>125</v>
      </c>
      <c r="D309" s="65" t="s">
        <v>179</v>
      </c>
      <c r="E309" s="66">
        <v>3</v>
      </c>
      <c r="F309" s="67">
        <v>3</v>
      </c>
      <c r="G309" s="68">
        <v>0</v>
      </c>
      <c r="H309" s="66">
        <v>3</v>
      </c>
      <c r="I309" s="66">
        <f>(F309*30)+(G309*30)</f>
        <v>90</v>
      </c>
      <c r="J309" s="66">
        <v>99</v>
      </c>
      <c r="K309" s="66">
        <v>3</v>
      </c>
      <c r="L309" s="66">
        <v>0</v>
      </c>
      <c r="M309" s="66">
        <v>0</v>
      </c>
      <c r="N309" s="66">
        <v>0</v>
      </c>
      <c r="O309" s="66">
        <v>3</v>
      </c>
      <c r="P309" s="66">
        <v>0</v>
      </c>
      <c r="Q309" s="66">
        <v>0</v>
      </c>
      <c r="R309" s="66">
        <f t="shared" si="36"/>
        <v>7.5</v>
      </c>
      <c r="S309" s="66">
        <f t="shared" si="34"/>
        <v>108.9</v>
      </c>
      <c r="T309" s="68">
        <f t="shared" si="37"/>
        <v>9</v>
      </c>
      <c r="U309" s="66">
        <f t="shared" si="38"/>
        <v>9</v>
      </c>
      <c r="V309" s="26">
        <f t="shared" si="39"/>
        <v>296</v>
      </c>
      <c r="W309" s="30"/>
      <c r="X309" s="31">
        <f t="shared" si="35"/>
        <v>3</v>
      </c>
      <c r="Y309" s="32" t="e">
        <f>K309+L309+#REF!</f>
        <v>#REF!</v>
      </c>
    </row>
    <row r="310" spans="1:25" s="33" customFormat="1" ht="11.25" customHeight="1" x14ac:dyDescent="0.2">
      <c r="A310" s="64">
        <v>5871</v>
      </c>
      <c r="B310" s="94" t="s">
        <v>494</v>
      </c>
      <c r="C310" s="95" t="s">
        <v>125</v>
      </c>
      <c r="D310" s="65" t="s">
        <v>174</v>
      </c>
      <c r="E310" s="66">
        <v>4</v>
      </c>
      <c r="F310" s="67">
        <v>4</v>
      </c>
      <c r="G310" s="68">
        <v>0</v>
      </c>
      <c r="H310" s="66">
        <v>4</v>
      </c>
      <c r="I310" s="66">
        <f>30*((F310*(F310+1))/2)</f>
        <v>300</v>
      </c>
      <c r="J310" s="66">
        <v>102</v>
      </c>
      <c r="K310" s="66">
        <v>4</v>
      </c>
      <c r="L310" s="66">
        <v>0</v>
      </c>
      <c r="M310" s="66">
        <v>0</v>
      </c>
      <c r="N310" s="66">
        <v>4</v>
      </c>
      <c r="O310" s="66">
        <v>0</v>
      </c>
      <c r="P310" s="66">
        <v>0</v>
      </c>
      <c r="Q310" s="66">
        <v>0</v>
      </c>
      <c r="R310" s="66">
        <f t="shared" si="36"/>
        <v>10</v>
      </c>
      <c r="S310" s="66">
        <f t="shared" si="34"/>
        <v>112.2</v>
      </c>
      <c r="T310" s="68">
        <f t="shared" si="37"/>
        <v>12</v>
      </c>
      <c r="U310" s="66">
        <f t="shared" si="38"/>
        <v>12</v>
      </c>
      <c r="V310" s="26">
        <f t="shared" si="39"/>
        <v>297</v>
      </c>
      <c r="W310" s="30"/>
      <c r="X310" s="31">
        <f>N310+O310+P310+Q310</f>
        <v>4</v>
      </c>
      <c r="Y310" s="32" t="e">
        <f>K310+L310+#REF!</f>
        <v>#REF!</v>
      </c>
    </row>
    <row r="311" spans="1:25" s="33" customFormat="1" ht="11.25" customHeight="1" x14ac:dyDescent="0.2">
      <c r="A311" s="64">
        <v>5872</v>
      </c>
      <c r="B311" s="94" t="s">
        <v>495</v>
      </c>
      <c r="C311" s="95" t="s">
        <v>125</v>
      </c>
      <c r="D311" s="65" t="s">
        <v>174</v>
      </c>
      <c r="E311" s="66">
        <v>4</v>
      </c>
      <c r="F311" s="67">
        <v>4</v>
      </c>
      <c r="G311" s="68">
        <v>0</v>
      </c>
      <c r="H311" s="66">
        <v>4</v>
      </c>
      <c r="I311" s="66">
        <f>30*((F311*(F311+1))/2)</f>
        <v>300</v>
      </c>
      <c r="J311" s="66">
        <v>150</v>
      </c>
      <c r="K311" s="66">
        <v>4</v>
      </c>
      <c r="L311" s="66">
        <v>0</v>
      </c>
      <c r="M311" s="66">
        <v>0</v>
      </c>
      <c r="N311" s="66">
        <v>4</v>
      </c>
      <c r="O311" s="66">
        <v>0</v>
      </c>
      <c r="P311" s="66">
        <v>0</v>
      </c>
      <c r="Q311" s="66">
        <v>0</v>
      </c>
      <c r="R311" s="66">
        <f t="shared" si="36"/>
        <v>10</v>
      </c>
      <c r="S311" s="66">
        <f t="shared" si="34"/>
        <v>165</v>
      </c>
      <c r="T311" s="68">
        <f t="shared" si="37"/>
        <v>12</v>
      </c>
      <c r="U311" s="66">
        <f t="shared" si="38"/>
        <v>12</v>
      </c>
      <c r="V311" s="26">
        <f t="shared" si="39"/>
        <v>298</v>
      </c>
      <c r="W311" s="30"/>
      <c r="X311" s="31"/>
      <c r="Y311" s="32"/>
    </row>
    <row r="312" spans="1:25" s="33" customFormat="1" ht="11.25" customHeight="1" x14ac:dyDescent="0.2">
      <c r="A312" s="64">
        <v>5873</v>
      </c>
      <c r="B312" s="94" t="s">
        <v>496</v>
      </c>
      <c r="C312" s="95" t="s">
        <v>125</v>
      </c>
      <c r="D312" s="65" t="s">
        <v>174</v>
      </c>
      <c r="E312" s="66">
        <v>3</v>
      </c>
      <c r="F312" s="67">
        <v>3</v>
      </c>
      <c r="G312" s="68">
        <v>0</v>
      </c>
      <c r="H312" s="66">
        <v>3</v>
      </c>
      <c r="I312" s="66">
        <f>30*((F312*(F312+1))/2)</f>
        <v>180</v>
      </c>
      <c r="J312" s="66">
        <v>99</v>
      </c>
      <c r="K312" s="66">
        <v>0</v>
      </c>
      <c r="L312" s="66">
        <v>0</v>
      </c>
      <c r="M312" s="66">
        <v>0</v>
      </c>
      <c r="N312" s="66">
        <v>3</v>
      </c>
      <c r="O312" s="66">
        <v>0</v>
      </c>
      <c r="P312" s="66">
        <v>0</v>
      </c>
      <c r="Q312" s="66">
        <v>0</v>
      </c>
      <c r="R312" s="66">
        <f t="shared" si="36"/>
        <v>0</v>
      </c>
      <c r="S312" s="66">
        <f t="shared" si="34"/>
        <v>108.9</v>
      </c>
      <c r="T312" s="68">
        <f t="shared" si="37"/>
        <v>9</v>
      </c>
      <c r="U312" s="66">
        <f t="shared" si="38"/>
        <v>9</v>
      </c>
      <c r="V312" s="26">
        <f t="shared" si="39"/>
        <v>299</v>
      </c>
      <c r="W312" s="30"/>
      <c r="X312" s="31"/>
      <c r="Y312" s="32"/>
    </row>
    <row r="313" spans="1:25" s="33" customFormat="1" ht="11.25" customHeight="1" x14ac:dyDescent="0.2">
      <c r="A313" s="64">
        <v>5874</v>
      </c>
      <c r="B313" s="94" t="s">
        <v>497</v>
      </c>
      <c r="C313" s="95" t="s">
        <v>125</v>
      </c>
      <c r="D313" s="65" t="s">
        <v>174</v>
      </c>
      <c r="E313" s="66">
        <v>2</v>
      </c>
      <c r="F313" s="67">
        <v>2</v>
      </c>
      <c r="G313" s="68">
        <v>0</v>
      </c>
      <c r="H313" s="66">
        <v>2</v>
      </c>
      <c r="I313" s="66">
        <f>30*((F313*(F313+1))/2)</f>
        <v>90</v>
      </c>
      <c r="J313" s="66">
        <v>66</v>
      </c>
      <c r="K313" s="66">
        <v>2</v>
      </c>
      <c r="L313" s="66">
        <v>0</v>
      </c>
      <c r="M313" s="66">
        <v>0</v>
      </c>
      <c r="N313" s="66">
        <v>2</v>
      </c>
      <c r="O313" s="66">
        <v>0</v>
      </c>
      <c r="P313" s="66">
        <v>0</v>
      </c>
      <c r="Q313" s="66">
        <v>0</v>
      </c>
      <c r="R313" s="66">
        <f t="shared" si="36"/>
        <v>5</v>
      </c>
      <c r="S313" s="66">
        <f t="shared" si="34"/>
        <v>72.600000000000009</v>
      </c>
      <c r="T313" s="68">
        <f t="shared" si="37"/>
        <v>6</v>
      </c>
      <c r="U313" s="66">
        <f t="shared" si="38"/>
        <v>6</v>
      </c>
      <c r="V313" s="26">
        <f t="shared" si="39"/>
        <v>300</v>
      </c>
      <c r="W313" s="30"/>
      <c r="X313" s="31"/>
      <c r="Y313" s="32"/>
    </row>
    <row r="314" spans="1:25" s="33" customFormat="1" ht="11.25" customHeight="1" x14ac:dyDescent="0.2">
      <c r="A314" s="64">
        <v>5875</v>
      </c>
      <c r="B314" s="94" t="s">
        <v>498</v>
      </c>
      <c r="C314" s="95" t="s">
        <v>125</v>
      </c>
      <c r="D314" s="65" t="s">
        <v>179</v>
      </c>
      <c r="E314" s="66">
        <v>3</v>
      </c>
      <c r="F314" s="67">
        <v>3</v>
      </c>
      <c r="G314" s="68">
        <v>0</v>
      </c>
      <c r="H314" s="66">
        <v>3</v>
      </c>
      <c r="I314" s="66">
        <f t="shared" ref="I314:I320" si="40">(F314*30)+(G314*30)</f>
        <v>90</v>
      </c>
      <c r="J314" s="66">
        <v>120</v>
      </c>
      <c r="K314" s="66">
        <v>1</v>
      </c>
      <c r="L314" s="66">
        <v>0</v>
      </c>
      <c r="M314" s="66">
        <v>2</v>
      </c>
      <c r="N314" s="66">
        <v>1</v>
      </c>
      <c r="O314" s="66">
        <v>2</v>
      </c>
      <c r="P314" s="66">
        <v>0</v>
      </c>
      <c r="Q314" s="66">
        <v>0</v>
      </c>
      <c r="R314" s="66">
        <f t="shared" si="36"/>
        <v>14.5</v>
      </c>
      <c r="S314" s="66">
        <f t="shared" si="34"/>
        <v>132</v>
      </c>
      <c r="T314" s="68">
        <f t="shared" si="37"/>
        <v>9</v>
      </c>
      <c r="U314" s="66">
        <f t="shared" si="38"/>
        <v>9</v>
      </c>
      <c r="V314" s="26">
        <f t="shared" si="39"/>
        <v>301</v>
      </c>
      <c r="W314" s="30"/>
      <c r="X314" s="31"/>
      <c r="Y314" s="32"/>
    </row>
    <row r="315" spans="1:25" s="33" customFormat="1" ht="11.25" customHeight="1" x14ac:dyDescent="0.2">
      <c r="A315" s="64">
        <v>5882</v>
      </c>
      <c r="B315" s="94" t="s">
        <v>465</v>
      </c>
      <c r="C315" s="95" t="s">
        <v>227</v>
      </c>
      <c r="D315" s="65" t="s">
        <v>179</v>
      </c>
      <c r="E315" s="66">
        <v>5</v>
      </c>
      <c r="F315" s="67">
        <v>3</v>
      </c>
      <c r="G315" s="68">
        <v>0</v>
      </c>
      <c r="H315" s="66">
        <v>3</v>
      </c>
      <c r="I315" s="66">
        <f t="shared" si="40"/>
        <v>90</v>
      </c>
      <c r="J315" s="66">
        <v>120</v>
      </c>
      <c r="K315" s="66">
        <v>5</v>
      </c>
      <c r="L315" s="66">
        <v>0</v>
      </c>
      <c r="M315" s="66">
        <v>0</v>
      </c>
      <c r="N315" s="66">
        <v>5</v>
      </c>
      <c r="O315" s="66">
        <v>0</v>
      </c>
      <c r="P315" s="66">
        <v>0</v>
      </c>
      <c r="Q315" s="66">
        <v>0</v>
      </c>
      <c r="R315" s="66">
        <f t="shared" si="36"/>
        <v>12.5</v>
      </c>
      <c r="S315" s="66">
        <f t="shared" si="34"/>
        <v>132</v>
      </c>
      <c r="T315" s="68">
        <f t="shared" si="37"/>
        <v>15</v>
      </c>
      <c r="U315" s="66">
        <f t="shared" si="38"/>
        <v>15</v>
      </c>
      <c r="V315" s="26">
        <f t="shared" si="39"/>
        <v>302</v>
      </c>
      <c r="W315" s="30"/>
      <c r="X315" s="31"/>
      <c r="Y315" s="32"/>
    </row>
    <row r="316" spans="1:25" s="33" customFormat="1" ht="11.25" customHeight="1" x14ac:dyDescent="0.2">
      <c r="A316" s="64">
        <v>5893</v>
      </c>
      <c r="B316" s="94" t="s">
        <v>499</v>
      </c>
      <c r="C316" s="95" t="s">
        <v>15</v>
      </c>
      <c r="D316" s="65" t="s">
        <v>179</v>
      </c>
      <c r="E316" s="66">
        <v>5</v>
      </c>
      <c r="F316" s="67">
        <v>5</v>
      </c>
      <c r="G316" s="68">
        <v>0</v>
      </c>
      <c r="H316" s="66">
        <v>5</v>
      </c>
      <c r="I316" s="66">
        <f t="shared" si="40"/>
        <v>150</v>
      </c>
      <c r="J316" s="66">
        <v>165</v>
      </c>
      <c r="K316" s="66">
        <v>0</v>
      </c>
      <c r="L316" s="66">
        <v>5</v>
      </c>
      <c r="M316" s="66">
        <v>0</v>
      </c>
      <c r="N316" s="66">
        <v>0</v>
      </c>
      <c r="O316" s="66">
        <v>5</v>
      </c>
      <c r="P316" s="66">
        <v>0</v>
      </c>
      <c r="Q316" s="66">
        <v>0</v>
      </c>
      <c r="R316" s="66">
        <f t="shared" si="36"/>
        <v>25</v>
      </c>
      <c r="S316" s="66">
        <f t="shared" si="34"/>
        <v>181.50000000000003</v>
      </c>
      <c r="T316" s="68">
        <f t="shared" si="37"/>
        <v>15</v>
      </c>
      <c r="U316" s="66">
        <f t="shared" si="38"/>
        <v>15</v>
      </c>
      <c r="V316" s="26">
        <f t="shared" si="39"/>
        <v>303</v>
      </c>
      <c r="W316" s="30"/>
      <c r="X316" s="31">
        <f>N316+O316+P316+Q316</f>
        <v>5</v>
      </c>
      <c r="Y316" s="32"/>
    </row>
    <row r="317" spans="1:25" s="33" customFormat="1" ht="11.25" customHeight="1" x14ac:dyDescent="0.2">
      <c r="A317" s="64">
        <v>5896</v>
      </c>
      <c r="B317" s="94" t="s">
        <v>500</v>
      </c>
      <c r="C317" s="95" t="s">
        <v>245</v>
      </c>
      <c r="D317" s="65" t="s">
        <v>179</v>
      </c>
      <c r="E317" s="66">
        <v>1</v>
      </c>
      <c r="F317" s="67">
        <v>1</v>
      </c>
      <c r="G317" s="68">
        <v>0</v>
      </c>
      <c r="H317" s="66">
        <v>1</v>
      </c>
      <c r="I317" s="66">
        <f t="shared" si="40"/>
        <v>30</v>
      </c>
      <c r="J317" s="66">
        <v>33</v>
      </c>
      <c r="K317" s="66">
        <v>1</v>
      </c>
      <c r="L317" s="66">
        <v>0</v>
      </c>
      <c r="M317" s="66">
        <v>0</v>
      </c>
      <c r="N317" s="66">
        <v>1</v>
      </c>
      <c r="O317" s="66">
        <v>0</v>
      </c>
      <c r="P317" s="66">
        <v>0</v>
      </c>
      <c r="Q317" s="66">
        <v>0</v>
      </c>
      <c r="R317" s="66">
        <f t="shared" si="36"/>
        <v>2.5</v>
      </c>
      <c r="S317" s="66">
        <f t="shared" si="34"/>
        <v>36.300000000000004</v>
      </c>
      <c r="T317" s="68">
        <f t="shared" si="37"/>
        <v>3</v>
      </c>
      <c r="U317" s="66">
        <f t="shared" si="38"/>
        <v>3</v>
      </c>
      <c r="V317" s="26">
        <f t="shared" si="39"/>
        <v>304</v>
      </c>
      <c r="W317" s="30"/>
      <c r="X317" s="31"/>
      <c r="Y317" s="32"/>
    </row>
    <row r="318" spans="1:25" s="33" customFormat="1" ht="11.25" customHeight="1" x14ac:dyDescent="0.2">
      <c r="A318" s="64">
        <v>5897</v>
      </c>
      <c r="B318" s="94" t="s">
        <v>501</v>
      </c>
      <c r="C318" s="95" t="s">
        <v>17</v>
      </c>
      <c r="D318" s="65" t="s">
        <v>179</v>
      </c>
      <c r="E318" s="66">
        <v>2</v>
      </c>
      <c r="F318" s="67">
        <v>2</v>
      </c>
      <c r="G318" s="68">
        <v>0</v>
      </c>
      <c r="H318" s="66">
        <v>1</v>
      </c>
      <c r="I318" s="66">
        <f t="shared" si="40"/>
        <v>60</v>
      </c>
      <c r="J318" s="66">
        <v>60</v>
      </c>
      <c r="K318" s="66">
        <v>2</v>
      </c>
      <c r="L318" s="66">
        <v>0</v>
      </c>
      <c r="M318" s="66">
        <v>0</v>
      </c>
      <c r="N318" s="66">
        <v>0</v>
      </c>
      <c r="O318" s="66">
        <v>2</v>
      </c>
      <c r="P318" s="66">
        <v>0</v>
      </c>
      <c r="Q318" s="66">
        <v>0</v>
      </c>
      <c r="R318" s="66">
        <f t="shared" si="36"/>
        <v>5</v>
      </c>
      <c r="S318" s="66">
        <f t="shared" si="34"/>
        <v>66</v>
      </c>
      <c r="T318" s="68">
        <f t="shared" si="37"/>
        <v>6</v>
      </c>
      <c r="U318" s="66">
        <f t="shared" si="38"/>
        <v>6</v>
      </c>
      <c r="V318" s="26">
        <f t="shared" si="39"/>
        <v>305</v>
      </c>
      <c r="W318" s="30"/>
      <c r="X318" s="31"/>
      <c r="Y318" s="32"/>
    </row>
    <row r="319" spans="1:25" s="33" customFormat="1" ht="11.25" customHeight="1" x14ac:dyDescent="0.2">
      <c r="A319" s="64">
        <v>5916</v>
      </c>
      <c r="B319" s="94" t="s">
        <v>502</v>
      </c>
      <c r="C319" s="95" t="s">
        <v>22</v>
      </c>
      <c r="D319" s="65" t="s">
        <v>179</v>
      </c>
      <c r="E319" s="66">
        <v>4</v>
      </c>
      <c r="F319" s="67">
        <v>3</v>
      </c>
      <c r="G319" s="68">
        <v>0</v>
      </c>
      <c r="H319" s="66">
        <v>3</v>
      </c>
      <c r="I319" s="66">
        <f t="shared" si="40"/>
        <v>90</v>
      </c>
      <c r="J319" s="66">
        <v>99</v>
      </c>
      <c r="K319" s="66">
        <v>4</v>
      </c>
      <c r="L319" s="66">
        <v>0</v>
      </c>
      <c r="M319" s="66">
        <v>0</v>
      </c>
      <c r="N319" s="66">
        <v>0</v>
      </c>
      <c r="O319" s="66">
        <v>4</v>
      </c>
      <c r="P319" s="66">
        <v>0</v>
      </c>
      <c r="Q319" s="66">
        <v>0</v>
      </c>
      <c r="R319" s="66">
        <f t="shared" si="36"/>
        <v>10</v>
      </c>
      <c r="S319" s="66">
        <f t="shared" si="34"/>
        <v>108.9</v>
      </c>
      <c r="T319" s="68">
        <f t="shared" si="37"/>
        <v>12</v>
      </c>
      <c r="U319" s="66">
        <f t="shared" si="38"/>
        <v>12</v>
      </c>
      <c r="V319" s="26">
        <f t="shared" si="39"/>
        <v>306</v>
      </c>
      <c r="W319" s="30"/>
      <c r="X319" s="31">
        <f>N319+O319+P319+Q319</f>
        <v>4</v>
      </c>
      <c r="Y319" s="32"/>
    </row>
    <row r="320" spans="1:25" s="33" customFormat="1" ht="11.25" customHeight="1" x14ac:dyDescent="0.2">
      <c r="A320" s="64">
        <v>5949</v>
      </c>
      <c r="B320" s="94" t="s">
        <v>503</v>
      </c>
      <c r="C320" s="95" t="s">
        <v>98</v>
      </c>
      <c r="D320" s="65" t="s">
        <v>179</v>
      </c>
      <c r="E320" s="66">
        <v>13</v>
      </c>
      <c r="F320" s="67">
        <v>13</v>
      </c>
      <c r="G320" s="68">
        <v>0</v>
      </c>
      <c r="H320" s="66">
        <v>13</v>
      </c>
      <c r="I320" s="66">
        <f t="shared" si="40"/>
        <v>390</v>
      </c>
      <c r="J320" s="66">
        <v>429</v>
      </c>
      <c r="K320" s="66">
        <v>13</v>
      </c>
      <c r="L320" s="66">
        <v>0</v>
      </c>
      <c r="M320" s="66">
        <v>0</v>
      </c>
      <c r="N320" s="66">
        <v>13</v>
      </c>
      <c r="O320" s="66">
        <v>0</v>
      </c>
      <c r="P320" s="66">
        <v>0</v>
      </c>
      <c r="Q320" s="66">
        <v>0</v>
      </c>
      <c r="R320" s="66">
        <f t="shared" si="36"/>
        <v>32.5</v>
      </c>
      <c r="S320" s="66">
        <f t="shared" si="34"/>
        <v>471.90000000000003</v>
      </c>
      <c r="T320" s="68">
        <f t="shared" si="37"/>
        <v>39</v>
      </c>
      <c r="U320" s="66">
        <f t="shared" si="38"/>
        <v>39</v>
      </c>
      <c r="V320" s="26">
        <f t="shared" si="39"/>
        <v>307</v>
      </c>
      <c r="W320" s="30"/>
      <c r="X320" s="31">
        <f>N320+O320+P320+Q320</f>
        <v>13</v>
      </c>
      <c r="Y320" s="32"/>
    </row>
    <row r="321" spans="1:25" s="33" customFormat="1" ht="11.25" customHeight="1" x14ac:dyDescent="0.2">
      <c r="A321" s="64">
        <v>5951</v>
      </c>
      <c r="B321" s="94" t="s">
        <v>505</v>
      </c>
      <c r="C321" s="95" t="s">
        <v>504</v>
      </c>
      <c r="D321" s="65" t="s">
        <v>174</v>
      </c>
      <c r="E321" s="66">
        <v>7</v>
      </c>
      <c r="F321" s="67">
        <v>6</v>
      </c>
      <c r="G321" s="68">
        <v>0</v>
      </c>
      <c r="H321" s="66">
        <v>6</v>
      </c>
      <c r="I321" s="66">
        <v>260</v>
      </c>
      <c r="J321" s="66">
        <v>200</v>
      </c>
      <c r="K321" s="66">
        <v>7</v>
      </c>
      <c r="L321" s="66">
        <v>0</v>
      </c>
      <c r="M321" s="66">
        <v>0</v>
      </c>
      <c r="N321" s="66">
        <v>7</v>
      </c>
      <c r="O321" s="66">
        <v>0</v>
      </c>
      <c r="P321" s="66">
        <v>0</v>
      </c>
      <c r="Q321" s="66">
        <v>0</v>
      </c>
      <c r="R321" s="66">
        <f t="shared" si="36"/>
        <v>17.5</v>
      </c>
      <c r="S321" s="66">
        <f t="shared" si="34"/>
        <v>220.00000000000003</v>
      </c>
      <c r="T321" s="68">
        <f t="shared" si="37"/>
        <v>21</v>
      </c>
      <c r="U321" s="66">
        <f t="shared" si="38"/>
        <v>21</v>
      </c>
      <c r="V321" s="26">
        <f t="shared" si="39"/>
        <v>308</v>
      </c>
      <c r="W321" s="30"/>
      <c r="X321" s="31"/>
      <c r="Y321" s="32"/>
    </row>
    <row r="322" spans="1:25" s="33" customFormat="1" ht="11.25" customHeight="1" x14ac:dyDescent="0.2">
      <c r="A322" s="64">
        <v>5959</v>
      </c>
      <c r="B322" s="94" t="s">
        <v>506</v>
      </c>
      <c r="C322" s="95" t="s">
        <v>227</v>
      </c>
      <c r="D322" s="65" t="s">
        <v>179</v>
      </c>
      <c r="E322" s="66">
        <v>3</v>
      </c>
      <c r="F322" s="67">
        <v>3</v>
      </c>
      <c r="G322" s="68">
        <v>0</v>
      </c>
      <c r="H322" s="66">
        <v>3</v>
      </c>
      <c r="I322" s="66">
        <v>0</v>
      </c>
      <c r="J322" s="66">
        <v>100</v>
      </c>
      <c r="K322" s="66">
        <v>0</v>
      </c>
      <c r="L322" s="66">
        <v>3</v>
      </c>
      <c r="M322" s="66">
        <v>0</v>
      </c>
      <c r="N322" s="66">
        <v>0</v>
      </c>
      <c r="O322" s="66">
        <v>3</v>
      </c>
      <c r="P322" s="66">
        <v>0</v>
      </c>
      <c r="Q322" s="66">
        <v>0</v>
      </c>
      <c r="R322" s="66">
        <f t="shared" si="36"/>
        <v>15</v>
      </c>
      <c r="S322" s="66">
        <f t="shared" si="34"/>
        <v>110.00000000000001</v>
      </c>
      <c r="T322" s="68">
        <f t="shared" si="37"/>
        <v>9</v>
      </c>
      <c r="U322" s="66">
        <f t="shared" si="38"/>
        <v>9</v>
      </c>
      <c r="V322" s="26">
        <f t="shared" si="39"/>
        <v>309</v>
      </c>
      <c r="W322" s="30"/>
      <c r="X322" s="31"/>
      <c r="Y322" s="32"/>
    </row>
    <row r="323" spans="1:25" s="33" customFormat="1" ht="11.25" customHeight="1" x14ac:dyDescent="0.2">
      <c r="A323" s="64">
        <v>5961</v>
      </c>
      <c r="B323" s="94" t="s">
        <v>507</v>
      </c>
      <c r="C323" s="95" t="s">
        <v>77</v>
      </c>
      <c r="D323" s="65" t="s">
        <v>179</v>
      </c>
      <c r="E323" s="66">
        <v>3</v>
      </c>
      <c r="F323" s="67">
        <v>3</v>
      </c>
      <c r="G323" s="68">
        <v>0</v>
      </c>
      <c r="H323" s="66">
        <v>3</v>
      </c>
      <c r="I323" s="66">
        <f>(F323*30)+(G323*30)</f>
        <v>90</v>
      </c>
      <c r="J323" s="66">
        <v>100</v>
      </c>
      <c r="K323" s="66">
        <v>3</v>
      </c>
      <c r="L323" s="66">
        <v>0</v>
      </c>
      <c r="M323" s="66">
        <v>0</v>
      </c>
      <c r="N323" s="66">
        <v>3</v>
      </c>
      <c r="O323" s="66">
        <v>0</v>
      </c>
      <c r="P323" s="66">
        <v>0</v>
      </c>
      <c r="Q323" s="66">
        <v>0</v>
      </c>
      <c r="R323" s="66">
        <f t="shared" si="36"/>
        <v>7.5</v>
      </c>
      <c r="S323" s="66">
        <f t="shared" si="34"/>
        <v>110.00000000000001</v>
      </c>
      <c r="T323" s="68">
        <f t="shared" si="37"/>
        <v>9</v>
      </c>
      <c r="U323" s="66">
        <f t="shared" si="38"/>
        <v>9</v>
      </c>
      <c r="V323" s="26">
        <f t="shared" si="39"/>
        <v>310</v>
      </c>
      <c r="W323" s="30"/>
      <c r="X323" s="31">
        <f>N323+O323+P323+Q323</f>
        <v>3</v>
      </c>
      <c r="Y323" s="32"/>
    </row>
    <row r="324" spans="1:25" s="33" customFormat="1" ht="11.25" customHeight="1" x14ac:dyDescent="0.2">
      <c r="A324" s="64">
        <v>5962</v>
      </c>
      <c r="B324" s="94" t="s">
        <v>508</v>
      </c>
      <c r="C324" s="95" t="s">
        <v>19</v>
      </c>
      <c r="D324" s="65" t="s">
        <v>174</v>
      </c>
      <c r="E324" s="66">
        <v>9</v>
      </c>
      <c r="F324" s="67">
        <v>9</v>
      </c>
      <c r="G324" s="68">
        <v>0</v>
      </c>
      <c r="H324" s="66">
        <v>9</v>
      </c>
      <c r="I324" s="66">
        <f>30*((F324*(F324+1))/2)</f>
        <v>1350</v>
      </c>
      <c r="J324" s="66">
        <v>280</v>
      </c>
      <c r="K324" s="66">
        <v>9</v>
      </c>
      <c r="L324" s="66">
        <v>0</v>
      </c>
      <c r="M324" s="66">
        <v>0</v>
      </c>
      <c r="N324" s="66">
        <v>9</v>
      </c>
      <c r="O324" s="66">
        <v>0</v>
      </c>
      <c r="P324" s="66">
        <v>0</v>
      </c>
      <c r="Q324" s="66">
        <v>0</v>
      </c>
      <c r="R324" s="66">
        <f t="shared" si="36"/>
        <v>22.5</v>
      </c>
      <c r="S324" s="66">
        <f t="shared" si="34"/>
        <v>308</v>
      </c>
      <c r="T324" s="68">
        <f t="shared" si="37"/>
        <v>27</v>
      </c>
      <c r="U324" s="66">
        <f t="shared" si="38"/>
        <v>27</v>
      </c>
      <c r="V324" s="26">
        <f t="shared" si="39"/>
        <v>311</v>
      </c>
      <c r="W324" s="30"/>
      <c r="X324" s="31"/>
      <c r="Y324" s="32"/>
    </row>
    <row r="325" spans="1:25" s="33" customFormat="1" ht="11.25" customHeight="1" x14ac:dyDescent="0.2">
      <c r="A325" s="64">
        <v>5964</v>
      </c>
      <c r="B325" s="94" t="s">
        <v>509</v>
      </c>
      <c r="C325" s="95" t="s">
        <v>19</v>
      </c>
      <c r="D325" s="65" t="s">
        <v>179</v>
      </c>
      <c r="E325" s="66">
        <v>13</v>
      </c>
      <c r="F325" s="67">
        <v>13</v>
      </c>
      <c r="G325" s="68">
        <v>0</v>
      </c>
      <c r="H325" s="66">
        <v>12</v>
      </c>
      <c r="I325" s="66">
        <v>410</v>
      </c>
      <c r="J325" s="66">
        <v>380</v>
      </c>
      <c r="K325" s="66">
        <v>0</v>
      </c>
      <c r="L325" s="66">
        <v>13</v>
      </c>
      <c r="M325" s="66">
        <v>0</v>
      </c>
      <c r="N325" s="66">
        <v>13</v>
      </c>
      <c r="O325" s="66">
        <v>0</v>
      </c>
      <c r="P325" s="66">
        <v>0</v>
      </c>
      <c r="Q325" s="66">
        <v>0</v>
      </c>
      <c r="R325" s="66">
        <f t="shared" si="36"/>
        <v>65</v>
      </c>
      <c r="S325" s="66">
        <f t="shared" si="34"/>
        <v>418.00000000000006</v>
      </c>
      <c r="T325" s="68">
        <f t="shared" si="37"/>
        <v>39</v>
      </c>
      <c r="U325" s="66">
        <f t="shared" si="38"/>
        <v>39</v>
      </c>
      <c r="V325" s="26">
        <f t="shared" si="39"/>
        <v>312</v>
      </c>
      <c r="W325" s="30"/>
      <c r="X325" s="31"/>
      <c r="Y325" s="32"/>
    </row>
    <row r="326" spans="1:25" s="33" customFormat="1" ht="11.25" customHeight="1" x14ac:dyDescent="0.2">
      <c r="A326" s="64">
        <v>5982</v>
      </c>
      <c r="B326" s="94" t="s">
        <v>511</v>
      </c>
      <c r="C326" s="95" t="s">
        <v>510</v>
      </c>
      <c r="D326" s="65" t="s">
        <v>174</v>
      </c>
      <c r="E326" s="66">
        <v>3</v>
      </c>
      <c r="F326" s="67">
        <v>3</v>
      </c>
      <c r="G326" s="68">
        <v>0</v>
      </c>
      <c r="H326" s="66">
        <v>3</v>
      </c>
      <c r="I326" s="66">
        <f>30*((F326*(F326+1))/2)</f>
        <v>180</v>
      </c>
      <c r="J326" s="66">
        <v>100</v>
      </c>
      <c r="K326" s="66">
        <v>0</v>
      </c>
      <c r="L326" s="66">
        <v>0</v>
      </c>
      <c r="M326" s="66">
        <v>3</v>
      </c>
      <c r="N326" s="66">
        <v>0</v>
      </c>
      <c r="O326" s="66">
        <v>3</v>
      </c>
      <c r="P326" s="66">
        <v>0</v>
      </c>
      <c r="Q326" s="66">
        <v>0</v>
      </c>
      <c r="R326" s="66">
        <f t="shared" si="36"/>
        <v>18</v>
      </c>
      <c r="S326" s="66">
        <f t="shared" si="34"/>
        <v>110.00000000000001</v>
      </c>
      <c r="T326" s="68">
        <f t="shared" si="37"/>
        <v>9</v>
      </c>
      <c r="U326" s="66">
        <f t="shared" si="38"/>
        <v>9</v>
      </c>
      <c r="V326" s="26">
        <f t="shared" si="39"/>
        <v>313</v>
      </c>
      <c r="W326" s="30"/>
      <c r="X326" s="31"/>
      <c r="Y326" s="32"/>
    </row>
    <row r="327" spans="1:25" s="33" customFormat="1" ht="11.25" customHeight="1" x14ac:dyDescent="0.2">
      <c r="A327" s="64">
        <v>6002</v>
      </c>
      <c r="B327" s="94" t="s">
        <v>512</v>
      </c>
      <c r="C327" s="95" t="s">
        <v>4</v>
      </c>
      <c r="D327" s="65" t="s">
        <v>179</v>
      </c>
      <c r="E327" s="66">
        <v>3</v>
      </c>
      <c r="F327" s="67">
        <v>0</v>
      </c>
      <c r="G327" s="68">
        <v>3</v>
      </c>
      <c r="H327" s="66">
        <v>3</v>
      </c>
      <c r="I327" s="66">
        <v>0</v>
      </c>
      <c r="J327" s="66">
        <v>99</v>
      </c>
      <c r="K327" s="66">
        <v>0</v>
      </c>
      <c r="L327" s="66">
        <v>0</v>
      </c>
      <c r="M327" s="66">
        <v>3</v>
      </c>
      <c r="N327" s="66">
        <v>0</v>
      </c>
      <c r="O327" s="66">
        <v>3</v>
      </c>
      <c r="P327" s="66">
        <v>0</v>
      </c>
      <c r="Q327" s="66">
        <v>0</v>
      </c>
      <c r="R327" s="66">
        <f t="shared" si="36"/>
        <v>18</v>
      </c>
      <c r="S327" s="66">
        <f t="shared" si="34"/>
        <v>108.9</v>
      </c>
      <c r="T327" s="68">
        <f t="shared" si="37"/>
        <v>9</v>
      </c>
      <c r="U327" s="66">
        <f t="shared" si="38"/>
        <v>9</v>
      </c>
      <c r="V327" s="26">
        <f t="shared" si="39"/>
        <v>314</v>
      </c>
      <c r="W327" s="30"/>
      <c r="X327" s="31"/>
      <c r="Y327" s="32"/>
    </row>
    <row r="328" spans="1:25" s="33" customFormat="1" ht="11.25" customHeight="1" x14ac:dyDescent="0.2">
      <c r="A328" s="64">
        <v>6004</v>
      </c>
      <c r="B328" s="94" t="s">
        <v>513</v>
      </c>
      <c r="C328" s="95" t="s">
        <v>17</v>
      </c>
      <c r="D328" s="65" t="s">
        <v>179</v>
      </c>
      <c r="E328" s="66">
        <v>1</v>
      </c>
      <c r="F328" s="67">
        <v>0</v>
      </c>
      <c r="G328" s="68">
        <v>1</v>
      </c>
      <c r="H328" s="66">
        <v>1</v>
      </c>
      <c r="I328" s="66">
        <v>0</v>
      </c>
      <c r="J328" s="66">
        <v>33</v>
      </c>
      <c r="K328" s="66">
        <v>0</v>
      </c>
      <c r="L328" s="66">
        <v>0</v>
      </c>
      <c r="M328" s="66">
        <v>1</v>
      </c>
      <c r="N328" s="66">
        <v>0</v>
      </c>
      <c r="O328" s="66">
        <v>1</v>
      </c>
      <c r="P328" s="66">
        <v>0</v>
      </c>
      <c r="Q328" s="66">
        <v>0</v>
      </c>
      <c r="R328" s="66">
        <f t="shared" si="36"/>
        <v>6</v>
      </c>
      <c r="S328" s="66">
        <f t="shared" ref="S328:S388" si="41">(J328*1.1)</f>
        <v>36.300000000000004</v>
      </c>
      <c r="T328" s="68">
        <f t="shared" si="37"/>
        <v>3</v>
      </c>
      <c r="U328" s="66">
        <f t="shared" si="38"/>
        <v>3</v>
      </c>
      <c r="V328" s="26">
        <f t="shared" si="39"/>
        <v>315</v>
      </c>
      <c r="W328" s="30"/>
      <c r="X328" s="31"/>
      <c r="Y328" s="32"/>
    </row>
    <row r="329" spans="1:25" s="33" customFormat="1" ht="11.25" customHeight="1" x14ac:dyDescent="0.2">
      <c r="A329" s="64">
        <v>6021</v>
      </c>
      <c r="B329" s="94" t="s">
        <v>514</v>
      </c>
      <c r="C329" s="95" t="s">
        <v>177</v>
      </c>
      <c r="D329" s="65" t="s">
        <v>174</v>
      </c>
      <c r="E329" s="66">
        <v>3</v>
      </c>
      <c r="F329" s="67">
        <v>3</v>
      </c>
      <c r="G329" s="68">
        <v>0</v>
      </c>
      <c r="H329" s="66">
        <v>3</v>
      </c>
      <c r="I329" s="66">
        <v>129</v>
      </c>
      <c r="J329" s="66">
        <v>99</v>
      </c>
      <c r="K329" s="66">
        <v>0</v>
      </c>
      <c r="L329" s="66">
        <v>0</v>
      </c>
      <c r="M329" s="66">
        <v>3</v>
      </c>
      <c r="N329" s="66">
        <v>3</v>
      </c>
      <c r="O329" s="66">
        <v>0</v>
      </c>
      <c r="P329" s="66">
        <v>0</v>
      </c>
      <c r="Q329" s="66">
        <v>0</v>
      </c>
      <c r="R329" s="66">
        <f t="shared" si="36"/>
        <v>18</v>
      </c>
      <c r="S329" s="66">
        <f t="shared" si="41"/>
        <v>108.9</v>
      </c>
      <c r="T329" s="68">
        <f t="shared" si="37"/>
        <v>9</v>
      </c>
      <c r="U329" s="66">
        <f t="shared" si="38"/>
        <v>9</v>
      </c>
      <c r="V329" s="26">
        <f t="shared" si="39"/>
        <v>316</v>
      </c>
      <c r="W329" s="30"/>
      <c r="X329" s="31"/>
      <c r="Y329" s="32"/>
    </row>
    <row r="330" spans="1:25" s="33" customFormat="1" ht="11.25" customHeight="1" x14ac:dyDescent="0.2">
      <c r="A330" s="64">
        <v>6044</v>
      </c>
      <c r="B330" s="94" t="s">
        <v>515</v>
      </c>
      <c r="C330" s="95" t="s">
        <v>27</v>
      </c>
      <c r="D330" s="65" t="s">
        <v>179</v>
      </c>
      <c r="E330" s="66">
        <v>6</v>
      </c>
      <c r="F330" s="67">
        <v>0</v>
      </c>
      <c r="G330" s="68">
        <v>0</v>
      </c>
      <c r="H330" s="66">
        <v>6</v>
      </c>
      <c r="I330" s="66">
        <f>(F330*30)+(G330*30)</f>
        <v>0</v>
      </c>
      <c r="J330" s="66">
        <v>258</v>
      </c>
      <c r="K330" s="66">
        <v>0</v>
      </c>
      <c r="L330" s="66">
        <v>0</v>
      </c>
      <c r="M330" s="66">
        <v>6</v>
      </c>
      <c r="N330" s="66">
        <v>0</v>
      </c>
      <c r="O330" s="66">
        <v>6</v>
      </c>
      <c r="P330" s="66">
        <v>0</v>
      </c>
      <c r="Q330" s="66">
        <v>0</v>
      </c>
      <c r="R330" s="66">
        <f t="shared" si="36"/>
        <v>36</v>
      </c>
      <c r="S330" s="66">
        <f t="shared" si="41"/>
        <v>283.8</v>
      </c>
      <c r="T330" s="68">
        <f t="shared" si="37"/>
        <v>18</v>
      </c>
      <c r="U330" s="66">
        <f t="shared" si="38"/>
        <v>18</v>
      </c>
      <c r="V330" s="26">
        <f t="shared" si="39"/>
        <v>317</v>
      </c>
      <c r="W330" s="30"/>
      <c r="X330" s="31">
        <f>N330+O330+P330+Q330</f>
        <v>6</v>
      </c>
      <c r="Y330" s="32"/>
    </row>
    <row r="331" spans="1:25" s="33" customFormat="1" ht="11.25" customHeight="1" x14ac:dyDescent="0.2">
      <c r="A331" s="64">
        <v>6061</v>
      </c>
      <c r="B331" s="94" t="s">
        <v>516</v>
      </c>
      <c r="C331" s="95" t="s">
        <v>86</v>
      </c>
      <c r="D331" s="65" t="s">
        <v>179</v>
      </c>
      <c r="E331" s="66">
        <v>2</v>
      </c>
      <c r="F331" s="67">
        <v>1</v>
      </c>
      <c r="G331" s="68">
        <v>0</v>
      </c>
      <c r="H331" s="66">
        <v>1</v>
      </c>
      <c r="I331" s="66">
        <v>17</v>
      </c>
      <c r="J331" s="66">
        <v>17</v>
      </c>
      <c r="K331" s="66">
        <v>2</v>
      </c>
      <c r="L331" s="66">
        <v>0</v>
      </c>
      <c r="M331" s="66">
        <v>0</v>
      </c>
      <c r="N331" s="66">
        <v>0</v>
      </c>
      <c r="O331" s="66">
        <v>2</v>
      </c>
      <c r="P331" s="66">
        <v>0</v>
      </c>
      <c r="Q331" s="66">
        <v>0</v>
      </c>
      <c r="R331" s="66">
        <f t="shared" si="36"/>
        <v>5</v>
      </c>
      <c r="S331" s="66">
        <f t="shared" si="41"/>
        <v>18.700000000000003</v>
      </c>
      <c r="T331" s="68">
        <f t="shared" si="37"/>
        <v>6</v>
      </c>
      <c r="U331" s="66">
        <f t="shared" si="38"/>
        <v>6</v>
      </c>
      <c r="V331" s="26">
        <f t="shared" si="39"/>
        <v>318</v>
      </c>
      <c r="W331" s="30"/>
      <c r="X331" s="31"/>
      <c r="Y331" s="32"/>
    </row>
    <row r="332" spans="1:25" s="33" customFormat="1" ht="11.25" customHeight="1" x14ac:dyDescent="0.2">
      <c r="A332" s="64">
        <v>6073</v>
      </c>
      <c r="B332" s="94" t="s">
        <v>517</v>
      </c>
      <c r="C332" s="95" t="s">
        <v>245</v>
      </c>
      <c r="D332" s="65" t="s">
        <v>174</v>
      </c>
      <c r="E332" s="66">
        <v>4</v>
      </c>
      <c r="F332" s="67">
        <v>1</v>
      </c>
      <c r="G332" s="68">
        <v>0</v>
      </c>
      <c r="H332" s="66">
        <v>2</v>
      </c>
      <c r="I332" s="66">
        <v>149</v>
      </c>
      <c r="J332" s="66">
        <v>119</v>
      </c>
      <c r="K332" s="66">
        <v>4</v>
      </c>
      <c r="L332" s="66">
        <v>0</v>
      </c>
      <c r="M332" s="66">
        <v>0</v>
      </c>
      <c r="N332" s="66">
        <v>4</v>
      </c>
      <c r="O332" s="66">
        <v>0</v>
      </c>
      <c r="P332" s="66">
        <v>0</v>
      </c>
      <c r="Q332" s="66">
        <v>0</v>
      </c>
      <c r="R332" s="66">
        <f t="shared" si="36"/>
        <v>10</v>
      </c>
      <c r="S332" s="66">
        <f t="shared" si="41"/>
        <v>130.9</v>
      </c>
      <c r="T332" s="68">
        <f t="shared" si="37"/>
        <v>12</v>
      </c>
      <c r="U332" s="66">
        <f t="shared" si="38"/>
        <v>12</v>
      </c>
      <c r="V332" s="26">
        <f t="shared" si="39"/>
        <v>319</v>
      </c>
      <c r="W332" s="30"/>
      <c r="X332" s="31"/>
      <c r="Y332" s="32"/>
    </row>
    <row r="333" spans="1:25" s="33" customFormat="1" ht="11.25" customHeight="1" x14ac:dyDescent="0.2">
      <c r="A333" s="64">
        <v>6075</v>
      </c>
      <c r="B333" s="94" t="s">
        <v>519</v>
      </c>
      <c r="C333" s="95" t="s">
        <v>202</v>
      </c>
      <c r="D333" s="65" t="s">
        <v>518</v>
      </c>
      <c r="E333" s="66">
        <v>2</v>
      </c>
      <c r="F333" s="67">
        <v>2</v>
      </c>
      <c r="G333" s="68">
        <v>0</v>
      </c>
      <c r="H333" s="66">
        <v>2</v>
      </c>
      <c r="I333" s="66">
        <v>96</v>
      </c>
      <c r="J333" s="66">
        <v>66</v>
      </c>
      <c r="K333" s="66">
        <v>2</v>
      </c>
      <c r="L333" s="66">
        <v>0</v>
      </c>
      <c r="M333" s="66">
        <v>0</v>
      </c>
      <c r="N333" s="66">
        <v>2</v>
      </c>
      <c r="O333" s="66">
        <v>0</v>
      </c>
      <c r="P333" s="66">
        <v>0</v>
      </c>
      <c r="Q333" s="66">
        <v>0</v>
      </c>
      <c r="R333" s="66">
        <f t="shared" si="36"/>
        <v>5</v>
      </c>
      <c r="S333" s="66">
        <f t="shared" si="41"/>
        <v>72.600000000000009</v>
      </c>
      <c r="T333" s="68">
        <f t="shared" si="37"/>
        <v>6</v>
      </c>
      <c r="U333" s="66">
        <f t="shared" si="38"/>
        <v>6</v>
      </c>
      <c r="V333" s="26">
        <f t="shared" si="39"/>
        <v>320</v>
      </c>
      <c r="W333" s="30"/>
      <c r="X333" s="31"/>
      <c r="Y333" s="32"/>
    </row>
    <row r="334" spans="1:25" s="33" customFormat="1" ht="11.25" customHeight="1" x14ac:dyDescent="0.2">
      <c r="A334" s="64">
        <v>6076</v>
      </c>
      <c r="B334" s="94" t="s">
        <v>520</v>
      </c>
      <c r="C334" s="95" t="s">
        <v>202</v>
      </c>
      <c r="D334" s="65" t="s">
        <v>179</v>
      </c>
      <c r="E334" s="66">
        <v>3</v>
      </c>
      <c r="F334" s="67">
        <v>0</v>
      </c>
      <c r="G334" s="68">
        <v>3</v>
      </c>
      <c r="H334" s="66">
        <v>3</v>
      </c>
      <c r="I334" s="66">
        <f>(F334*30)+(G334*30)</f>
        <v>90</v>
      </c>
      <c r="J334" s="66">
        <v>99</v>
      </c>
      <c r="K334" s="66">
        <v>3</v>
      </c>
      <c r="L334" s="66">
        <v>0</v>
      </c>
      <c r="M334" s="66">
        <v>0</v>
      </c>
      <c r="N334" s="66">
        <v>3</v>
      </c>
      <c r="O334" s="66">
        <v>0</v>
      </c>
      <c r="P334" s="66">
        <v>0</v>
      </c>
      <c r="Q334" s="66">
        <v>0</v>
      </c>
      <c r="R334" s="66">
        <f t="shared" ref="R334:R397" si="42">(K334*2.5)+(L334*5)+(M334*6)</f>
        <v>7.5</v>
      </c>
      <c r="S334" s="66">
        <f t="shared" si="41"/>
        <v>108.9</v>
      </c>
      <c r="T334" s="68">
        <f t="shared" ref="T334:T397" si="43">E334*3</f>
        <v>9</v>
      </c>
      <c r="U334" s="66">
        <f t="shared" ref="U334:U340" si="44">(E334*3)</f>
        <v>9</v>
      </c>
      <c r="V334" s="26">
        <f t="shared" si="39"/>
        <v>321</v>
      </c>
      <c r="W334" s="30"/>
      <c r="X334" s="31"/>
      <c r="Y334" s="32"/>
    </row>
    <row r="335" spans="1:25" s="33" customFormat="1" ht="11.25" customHeight="1" x14ac:dyDescent="0.2">
      <c r="A335" s="64">
        <v>6078</v>
      </c>
      <c r="B335" s="94" t="s">
        <v>521</v>
      </c>
      <c r="C335" s="95" t="s">
        <v>245</v>
      </c>
      <c r="D335" s="65" t="s">
        <v>174</v>
      </c>
      <c r="E335" s="66">
        <v>7</v>
      </c>
      <c r="F335" s="67">
        <v>7</v>
      </c>
      <c r="G335" s="68">
        <v>0</v>
      </c>
      <c r="H335" s="66">
        <v>7</v>
      </c>
      <c r="I335" s="66">
        <v>271</v>
      </c>
      <c r="J335" s="66">
        <v>241</v>
      </c>
      <c r="K335" s="66">
        <v>6</v>
      </c>
      <c r="L335" s="66">
        <v>0</v>
      </c>
      <c r="M335" s="66">
        <v>0</v>
      </c>
      <c r="N335" s="66">
        <v>6</v>
      </c>
      <c r="O335" s="66">
        <v>0</v>
      </c>
      <c r="P335" s="66">
        <v>0</v>
      </c>
      <c r="Q335" s="66">
        <v>0</v>
      </c>
      <c r="R335" s="66">
        <f t="shared" si="42"/>
        <v>15</v>
      </c>
      <c r="S335" s="66">
        <f t="shared" si="41"/>
        <v>265.10000000000002</v>
      </c>
      <c r="T335" s="68">
        <f t="shared" si="43"/>
        <v>21</v>
      </c>
      <c r="U335" s="66">
        <f t="shared" si="44"/>
        <v>21</v>
      </c>
      <c r="V335" s="26">
        <f t="shared" ref="V335:V398" si="45">V334+1</f>
        <v>322</v>
      </c>
      <c r="W335" s="30"/>
      <c r="X335" s="31"/>
      <c r="Y335" s="32"/>
    </row>
    <row r="336" spans="1:25" s="33" customFormat="1" ht="11.25" customHeight="1" x14ac:dyDescent="0.2">
      <c r="A336" s="64">
        <v>6079</v>
      </c>
      <c r="B336" s="94" t="s">
        <v>522</v>
      </c>
      <c r="C336" s="95" t="s">
        <v>245</v>
      </c>
      <c r="D336" s="65" t="s">
        <v>174</v>
      </c>
      <c r="E336" s="66">
        <v>5</v>
      </c>
      <c r="F336" s="67">
        <v>4</v>
      </c>
      <c r="G336" s="68">
        <v>0</v>
      </c>
      <c r="H336" s="66">
        <v>4</v>
      </c>
      <c r="I336" s="66">
        <v>172</v>
      </c>
      <c r="J336" s="66">
        <v>142</v>
      </c>
      <c r="K336" s="66">
        <v>5</v>
      </c>
      <c r="L336" s="66">
        <v>0</v>
      </c>
      <c r="M336" s="66">
        <v>0</v>
      </c>
      <c r="N336" s="66">
        <v>5</v>
      </c>
      <c r="O336" s="66">
        <v>0</v>
      </c>
      <c r="P336" s="66">
        <v>0</v>
      </c>
      <c r="Q336" s="66">
        <v>0</v>
      </c>
      <c r="R336" s="66">
        <f t="shared" si="42"/>
        <v>12.5</v>
      </c>
      <c r="S336" s="66">
        <f t="shared" si="41"/>
        <v>156.20000000000002</v>
      </c>
      <c r="T336" s="68">
        <f t="shared" si="43"/>
        <v>15</v>
      </c>
      <c r="U336" s="66">
        <f t="shared" si="44"/>
        <v>15</v>
      </c>
      <c r="V336" s="26">
        <f t="shared" si="45"/>
        <v>323</v>
      </c>
      <c r="W336" s="30"/>
      <c r="X336" s="31"/>
      <c r="Y336" s="32"/>
    </row>
    <row r="337" spans="1:25" s="33" customFormat="1" ht="11.25" customHeight="1" x14ac:dyDescent="0.2">
      <c r="A337" s="64">
        <v>6083</v>
      </c>
      <c r="B337" s="94" t="s">
        <v>523</v>
      </c>
      <c r="C337" s="95" t="s">
        <v>273</v>
      </c>
      <c r="D337" s="65" t="s">
        <v>174</v>
      </c>
      <c r="E337" s="66">
        <v>2</v>
      </c>
      <c r="F337" s="67">
        <v>2</v>
      </c>
      <c r="G337" s="68">
        <v>0</v>
      </c>
      <c r="H337" s="66">
        <v>2</v>
      </c>
      <c r="I337" s="66">
        <f>30*((F337*(F337+1))/2)</f>
        <v>90</v>
      </c>
      <c r="J337" s="66">
        <v>51</v>
      </c>
      <c r="K337" s="66">
        <v>1</v>
      </c>
      <c r="L337" s="66">
        <v>1</v>
      </c>
      <c r="M337" s="66">
        <v>0</v>
      </c>
      <c r="N337" s="66">
        <v>2</v>
      </c>
      <c r="O337" s="66">
        <v>0</v>
      </c>
      <c r="P337" s="66">
        <v>0</v>
      </c>
      <c r="Q337" s="66">
        <v>0</v>
      </c>
      <c r="R337" s="66">
        <f t="shared" si="42"/>
        <v>7.5</v>
      </c>
      <c r="S337" s="66">
        <f t="shared" si="41"/>
        <v>56.1</v>
      </c>
      <c r="T337" s="68">
        <f t="shared" si="43"/>
        <v>6</v>
      </c>
      <c r="U337" s="66">
        <f t="shared" si="44"/>
        <v>6</v>
      </c>
      <c r="V337" s="26">
        <f t="shared" si="45"/>
        <v>324</v>
      </c>
      <c r="W337" s="30"/>
      <c r="X337" s="31">
        <f>N337+O337+P337+Q337</f>
        <v>2</v>
      </c>
      <c r="Y337" s="32"/>
    </row>
    <row r="338" spans="1:25" s="33" customFormat="1" ht="11.25" customHeight="1" x14ac:dyDescent="0.2">
      <c r="A338" s="64">
        <v>6085</v>
      </c>
      <c r="B338" s="94" t="s">
        <v>524</v>
      </c>
      <c r="C338" s="95" t="s">
        <v>227</v>
      </c>
      <c r="D338" s="65" t="s">
        <v>179</v>
      </c>
      <c r="E338" s="66">
        <v>10</v>
      </c>
      <c r="F338" s="67">
        <v>0</v>
      </c>
      <c r="G338" s="68">
        <v>10</v>
      </c>
      <c r="H338" s="66">
        <v>10</v>
      </c>
      <c r="I338" s="66">
        <f>(F338*30)+(G338*30)</f>
        <v>300</v>
      </c>
      <c r="J338" s="66">
        <v>230</v>
      </c>
      <c r="K338" s="66">
        <v>10</v>
      </c>
      <c r="L338" s="66">
        <v>0</v>
      </c>
      <c r="M338" s="66">
        <v>0</v>
      </c>
      <c r="N338" s="66">
        <v>10</v>
      </c>
      <c r="O338" s="66">
        <v>0</v>
      </c>
      <c r="P338" s="66">
        <v>0</v>
      </c>
      <c r="Q338" s="66">
        <v>0</v>
      </c>
      <c r="R338" s="66">
        <f t="shared" si="42"/>
        <v>25</v>
      </c>
      <c r="S338" s="66">
        <f t="shared" si="41"/>
        <v>253.00000000000003</v>
      </c>
      <c r="T338" s="68">
        <f t="shared" si="43"/>
        <v>30</v>
      </c>
      <c r="U338" s="66">
        <f t="shared" si="44"/>
        <v>30</v>
      </c>
      <c r="V338" s="26">
        <f t="shared" si="45"/>
        <v>325</v>
      </c>
      <c r="W338" s="30"/>
      <c r="X338" s="31"/>
      <c r="Y338" s="32"/>
    </row>
    <row r="339" spans="1:25" s="33" customFormat="1" ht="11.25" customHeight="1" x14ac:dyDescent="0.2">
      <c r="A339" s="64">
        <v>6087</v>
      </c>
      <c r="B339" s="94" t="s">
        <v>525</v>
      </c>
      <c r="C339" s="95" t="s">
        <v>10</v>
      </c>
      <c r="D339" s="65" t="s">
        <v>179</v>
      </c>
      <c r="E339" s="66">
        <v>2</v>
      </c>
      <c r="F339" s="67">
        <v>0</v>
      </c>
      <c r="G339" s="68">
        <v>0</v>
      </c>
      <c r="H339" s="66">
        <v>2</v>
      </c>
      <c r="I339" s="66">
        <f>(F339*30)+(G339*30)</f>
        <v>0</v>
      </c>
      <c r="J339" s="66">
        <v>86.89</v>
      </c>
      <c r="K339" s="66">
        <v>2</v>
      </c>
      <c r="L339" s="66">
        <v>0</v>
      </c>
      <c r="M339" s="66">
        <v>0</v>
      </c>
      <c r="N339" s="66">
        <v>0</v>
      </c>
      <c r="O339" s="66">
        <v>2</v>
      </c>
      <c r="P339" s="66">
        <v>0</v>
      </c>
      <c r="Q339" s="66">
        <v>0</v>
      </c>
      <c r="R339" s="66">
        <f t="shared" si="42"/>
        <v>5</v>
      </c>
      <c r="S339" s="66">
        <f t="shared" si="41"/>
        <v>95.579000000000008</v>
      </c>
      <c r="T339" s="68">
        <f t="shared" si="43"/>
        <v>6</v>
      </c>
      <c r="U339" s="66">
        <f t="shared" si="44"/>
        <v>6</v>
      </c>
      <c r="V339" s="26">
        <f t="shared" si="45"/>
        <v>326</v>
      </c>
      <c r="W339" s="30"/>
      <c r="X339" s="31"/>
      <c r="Y339" s="32"/>
    </row>
    <row r="340" spans="1:25" s="33" customFormat="1" ht="11.25" customHeight="1" x14ac:dyDescent="0.2">
      <c r="A340" s="64">
        <v>6088</v>
      </c>
      <c r="B340" s="94" t="s">
        <v>526</v>
      </c>
      <c r="C340" s="95" t="s">
        <v>227</v>
      </c>
      <c r="D340" s="65" t="s">
        <v>179</v>
      </c>
      <c r="E340" s="66">
        <v>3</v>
      </c>
      <c r="F340" s="67">
        <v>3</v>
      </c>
      <c r="G340" s="68">
        <v>0</v>
      </c>
      <c r="H340" s="66">
        <v>2</v>
      </c>
      <c r="I340" s="66">
        <f>(F340*30)+(G340*30)</f>
        <v>90</v>
      </c>
      <c r="J340" s="66">
        <v>66</v>
      </c>
      <c r="K340" s="66">
        <v>3</v>
      </c>
      <c r="L340" s="66">
        <v>0</v>
      </c>
      <c r="M340" s="66">
        <v>0</v>
      </c>
      <c r="N340" s="66">
        <v>0</v>
      </c>
      <c r="O340" s="66">
        <v>3</v>
      </c>
      <c r="P340" s="66">
        <v>0</v>
      </c>
      <c r="Q340" s="66">
        <v>0</v>
      </c>
      <c r="R340" s="66">
        <f t="shared" si="42"/>
        <v>7.5</v>
      </c>
      <c r="S340" s="66">
        <f t="shared" si="41"/>
        <v>72.600000000000009</v>
      </c>
      <c r="T340" s="68">
        <f t="shared" si="43"/>
        <v>9</v>
      </c>
      <c r="U340" s="66">
        <f t="shared" si="44"/>
        <v>9</v>
      </c>
      <c r="V340" s="26">
        <f t="shared" si="45"/>
        <v>327</v>
      </c>
      <c r="W340" s="30"/>
      <c r="X340" s="31">
        <f>N340+O340+P340+Q340</f>
        <v>3</v>
      </c>
      <c r="Y340" s="32"/>
    </row>
    <row r="341" spans="1:25" s="33" customFormat="1" ht="11.25" customHeight="1" x14ac:dyDescent="0.2">
      <c r="A341" s="64">
        <v>6090</v>
      </c>
      <c r="B341" s="94" t="s">
        <v>527</v>
      </c>
      <c r="C341" s="95" t="s">
        <v>22</v>
      </c>
      <c r="D341" s="65" t="s">
        <v>179</v>
      </c>
      <c r="E341" s="66">
        <v>16</v>
      </c>
      <c r="F341" s="67">
        <v>16</v>
      </c>
      <c r="G341" s="68">
        <v>0</v>
      </c>
      <c r="H341" s="66">
        <v>15</v>
      </c>
      <c r="I341" s="66">
        <v>558</v>
      </c>
      <c r="J341" s="66">
        <v>528</v>
      </c>
      <c r="K341" s="66">
        <v>15</v>
      </c>
      <c r="L341" s="66">
        <v>0</v>
      </c>
      <c r="M341" s="66">
        <v>1</v>
      </c>
      <c r="N341" s="66">
        <v>16</v>
      </c>
      <c r="O341" s="66">
        <v>0</v>
      </c>
      <c r="P341" s="66">
        <v>0</v>
      </c>
      <c r="Q341" s="66">
        <v>0</v>
      </c>
      <c r="R341" s="66">
        <f t="shared" si="42"/>
        <v>43.5</v>
      </c>
      <c r="S341" s="66">
        <f t="shared" si="41"/>
        <v>580.80000000000007</v>
      </c>
      <c r="T341" s="68">
        <f t="shared" si="43"/>
        <v>48</v>
      </c>
      <c r="U341" s="66">
        <f>(E341*3)</f>
        <v>48</v>
      </c>
      <c r="V341" s="26">
        <f t="shared" si="45"/>
        <v>328</v>
      </c>
      <c r="W341" s="30"/>
      <c r="X341" s="31"/>
      <c r="Y341" s="32"/>
    </row>
    <row r="342" spans="1:25" s="33" customFormat="1" ht="11.25" customHeight="1" x14ac:dyDescent="0.2">
      <c r="A342" s="64">
        <v>6103</v>
      </c>
      <c r="B342" s="94" t="s">
        <v>529</v>
      </c>
      <c r="C342" s="95" t="s">
        <v>528</v>
      </c>
      <c r="D342" s="65" t="s">
        <v>174</v>
      </c>
      <c r="E342" s="66">
        <v>4</v>
      </c>
      <c r="F342" s="67">
        <v>2</v>
      </c>
      <c r="G342" s="68">
        <v>0</v>
      </c>
      <c r="H342" s="66">
        <v>4</v>
      </c>
      <c r="I342" s="66">
        <f>30*((F342*(F342+1))/2)</f>
        <v>90</v>
      </c>
      <c r="J342" s="66">
        <v>132</v>
      </c>
      <c r="K342" s="66">
        <v>4</v>
      </c>
      <c r="L342" s="66">
        <v>0</v>
      </c>
      <c r="M342" s="66">
        <v>0</v>
      </c>
      <c r="N342" s="66">
        <v>4</v>
      </c>
      <c r="O342" s="66">
        <v>0</v>
      </c>
      <c r="P342" s="66">
        <v>0</v>
      </c>
      <c r="Q342" s="66">
        <v>0</v>
      </c>
      <c r="R342" s="66">
        <f t="shared" si="42"/>
        <v>10</v>
      </c>
      <c r="S342" s="66">
        <f t="shared" si="41"/>
        <v>145.20000000000002</v>
      </c>
      <c r="T342" s="68">
        <f t="shared" si="43"/>
        <v>12</v>
      </c>
      <c r="U342" s="66">
        <f t="shared" ref="U342:U405" si="46">(E342*3)</f>
        <v>12</v>
      </c>
      <c r="V342" s="26">
        <f t="shared" si="45"/>
        <v>329</v>
      </c>
      <c r="W342" s="30"/>
      <c r="X342" s="31"/>
      <c r="Y342" s="32"/>
    </row>
    <row r="343" spans="1:25" s="33" customFormat="1" ht="11.25" customHeight="1" x14ac:dyDescent="0.2">
      <c r="A343" s="64">
        <v>6110</v>
      </c>
      <c r="B343" s="94" t="s">
        <v>531</v>
      </c>
      <c r="C343" s="95" t="s">
        <v>530</v>
      </c>
      <c r="D343" s="65" t="s">
        <v>179</v>
      </c>
      <c r="E343" s="66">
        <v>3</v>
      </c>
      <c r="F343" s="67">
        <v>0</v>
      </c>
      <c r="G343" s="68">
        <v>0</v>
      </c>
      <c r="H343" s="66">
        <v>3</v>
      </c>
      <c r="I343" s="66">
        <f>(F343*30)+(G343*30)</f>
        <v>0</v>
      </c>
      <c r="J343" s="66">
        <v>36</v>
      </c>
      <c r="K343" s="66">
        <v>3</v>
      </c>
      <c r="L343" s="66">
        <v>0</v>
      </c>
      <c r="M343" s="66">
        <v>0</v>
      </c>
      <c r="N343" s="66">
        <v>3</v>
      </c>
      <c r="O343" s="66">
        <v>0</v>
      </c>
      <c r="P343" s="66">
        <v>0</v>
      </c>
      <c r="Q343" s="66">
        <v>0</v>
      </c>
      <c r="R343" s="66">
        <f t="shared" si="42"/>
        <v>7.5</v>
      </c>
      <c r="S343" s="66">
        <f t="shared" si="41"/>
        <v>39.6</v>
      </c>
      <c r="T343" s="68">
        <f t="shared" si="43"/>
        <v>9</v>
      </c>
      <c r="U343" s="66">
        <f t="shared" si="46"/>
        <v>9</v>
      </c>
      <c r="V343" s="26">
        <f t="shared" si="45"/>
        <v>330</v>
      </c>
      <c r="W343" s="30"/>
      <c r="X343" s="31">
        <f>N343+O343+P343+Q343</f>
        <v>3</v>
      </c>
      <c r="Y343" s="32"/>
    </row>
    <row r="344" spans="1:25" s="33" customFormat="1" ht="11.25" customHeight="1" x14ac:dyDescent="0.2">
      <c r="A344" s="64">
        <v>6113</v>
      </c>
      <c r="B344" s="94" t="s">
        <v>533</v>
      </c>
      <c r="C344" s="95" t="s">
        <v>532</v>
      </c>
      <c r="D344" s="65" t="s">
        <v>179</v>
      </c>
      <c r="E344" s="66">
        <v>2</v>
      </c>
      <c r="F344" s="67">
        <v>0</v>
      </c>
      <c r="G344" s="68">
        <v>0</v>
      </c>
      <c r="H344" s="66">
        <v>2</v>
      </c>
      <c r="I344" s="66">
        <f>(F344*30)+(G344*30)</f>
        <v>0</v>
      </c>
      <c r="J344" s="66">
        <v>30.32</v>
      </c>
      <c r="K344" s="66">
        <v>2</v>
      </c>
      <c r="L344" s="66">
        <v>0</v>
      </c>
      <c r="M344" s="66">
        <v>0</v>
      </c>
      <c r="N344" s="66">
        <v>2</v>
      </c>
      <c r="O344" s="66">
        <v>0</v>
      </c>
      <c r="P344" s="66">
        <v>0</v>
      </c>
      <c r="Q344" s="66">
        <v>0</v>
      </c>
      <c r="R344" s="66">
        <f t="shared" si="42"/>
        <v>5</v>
      </c>
      <c r="S344" s="66">
        <f t="shared" si="41"/>
        <v>33.352000000000004</v>
      </c>
      <c r="T344" s="68">
        <f t="shared" si="43"/>
        <v>6</v>
      </c>
      <c r="U344" s="66">
        <f t="shared" si="46"/>
        <v>6</v>
      </c>
      <c r="V344" s="26">
        <f t="shared" si="45"/>
        <v>331</v>
      </c>
      <c r="W344" s="30"/>
      <c r="X344" s="31"/>
      <c r="Y344" s="32"/>
    </row>
    <row r="345" spans="1:25" s="33" customFormat="1" ht="11.25" customHeight="1" x14ac:dyDescent="0.2">
      <c r="A345" s="64">
        <v>6114</v>
      </c>
      <c r="B345" s="94" t="s">
        <v>534</v>
      </c>
      <c r="C345" s="95" t="s">
        <v>510</v>
      </c>
      <c r="D345" s="65" t="s">
        <v>174</v>
      </c>
      <c r="E345" s="66">
        <v>10</v>
      </c>
      <c r="F345" s="67">
        <v>10</v>
      </c>
      <c r="G345" s="68">
        <v>0</v>
      </c>
      <c r="H345" s="66">
        <v>10</v>
      </c>
      <c r="I345" s="66">
        <f>30*((F345*(F345+1))/2)</f>
        <v>1650</v>
      </c>
      <c r="J345" s="66">
        <v>187</v>
      </c>
      <c r="K345" s="66">
        <v>10</v>
      </c>
      <c r="L345" s="66">
        <v>0</v>
      </c>
      <c r="M345" s="66">
        <v>0</v>
      </c>
      <c r="N345" s="66">
        <v>10</v>
      </c>
      <c r="O345" s="66">
        <v>0</v>
      </c>
      <c r="P345" s="66">
        <v>0</v>
      </c>
      <c r="Q345" s="66">
        <v>0</v>
      </c>
      <c r="R345" s="66">
        <f t="shared" si="42"/>
        <v>25</v>
      </c>
      <c r="S345" s="66">
        <f t="shared" si="41"/>
        <v>205.70000000000002</v>
      </c>
      <c r="T345" s="68">
        <f t="shared" si="43"/>
        <v>30</v>
      </c>
      <c r="U345" s="66">
        <f t="shared" si="46"/>
        <v>30</v>
      </c>
      <c r="V345" s="26">
        <f t="shared" si="45"/>
        <v>332</v>
      </c>
      <c r="W345" s="30"/>
      <c r="X345" s="31"/>
      <c r="Y345" s="32"/>
    </row>
    <row r="346" spans="1:25" s="33" customFormat="1" ht="24" x14ac:dyDescent="0.2">
      <c r="A346" s="64">
        <v>6116</v>
      </c>
      <c r="B346" s="94" t="s">
        <v>535</v>
      </c>
      <c r="C346" s="95" t="s">
        <v>10</v>
      </c>
      <c r="D346" s="65" t="s">
        <v>179</v>
      </c>
      <c r="E346" s="66">
        <v>3</v>
      </c>
      <c r="F346" s="67">
        <v>3</v>
      </c>
      <c r="G346" s="68">
        <v>0</v>
      </c>
      <c r="H346" s="66">
        <v>3</v>
      </c>
      <c r="I346" s="66">
        <v>77</v>
      </c>
      <c r="J346" s="66">
        <v>47</v>
      </c>
      <c r="K346" s="66">
        <v>3</v>
      </c>
      <c r="L346" s="66">
        <v>0</v>
      </c>
      <c r="M346" s="66">
        <v>0</v>
      </c>
      <c r="N346" s="66">
        <v>3</v>
      </c>
      <c r="O346" s="66">
        <v>0</v>
      </c>
      <c r="P346" s="66">
        <v>0</v>
      </c>
      <c r="Q346" s="66">
        <v>0</v>
      </c>
      <c r="R346" s="66">
        <f t="shared" si="42"/>
        <v>7.5</v>
      </c>
      <c r="S346" s="66">
        <f t="shared" si="41"/>
        <v>51.7</v>
      </c>
      <c r="T346" s="68">
        <f t="shared" si="43"/>
        <v>9</v>
      </c>
      <c r="U346" s="66">
        <f t="shared" si="46"/>
        <v>9</v>
      </c>
      <c r="V346" s="26">
        <f t="shared" si="45"/>
        <v>333</v>
      </c>
      <c r="W346" s="30"/>
      <c r="X346" s="31"/>
      <c r="Y346" s="32"/>
    </row>
    <row r="347" spans="1:25" s="33" customFormat="1" ht="24" x14ac:dyDescent="0.2">
      <c r="A347" s="64">
        <v>6117</v>
      </c>
      <c r="B347" s="94" t="s">
        <v>536</v>
      </c>
      <c r="C347" s="95" t="s">
        <v>61</v>
      </c>
      <c r="D347" s="65" t="s">
        <v>179</v>
      </c>
      <c r="E347" s="66">
        <v>6</v>
      </c>
      <c r="F347" s="67">
        <v>0</v>
      </c>
      <c r="G347" s="68">
        <v>0</v>
      </c>
      <c r="H347" s="66">
        <v>5</v>
      </c>
      <c r="I347" s="66">
        <f>(F347*30)+(G347*30)</f>
        <v>0</v>
      </c>
      <c r="J347" s="66">
        <v>373.11</v>
      </c>
      <c r="K347" s="66">
        <v>0</v>
      </c>
      <c r="L347" s="66">
        <v>0</v>
      </c>
      <c r="M347" s="66">
        <v>6</v>
      </c>
      <c r="N347" s="66">
        <v>0</v>
      </c>
      <c r="O347" s="66">
        <v>6</v>
      </c>
      <c r="P347" s="66">
        <v>0</v>
      </c>
      <c r="Q347" s="66">
        <v>0</v>
      </c>
      <c r="R347" s="66">
        <f t="shared" si="42"/>
        <v>36</v>
      </c>
      <c r="S347" s="66">
        <f t="shared" si="41"/>
        <v>410.42100000000005</v>
      </c>
      <c r="T347" s="68">
        <f t="shared" si="43"/>
        <v>18</v>
      </c>
      <c r="U347" s="66">
        <f t="shared" si="46"/>
        <v>18</v>
      </c>
      <c r="V347" s="26">
        <f t="shared" si="45"/>
        <v>334</v>
      </c>
      <c r="W347" s="30"/>
      <c r="X347" s="31"/>
      <c r="Y347" s="32"/>
    </row>
    <row r="348" spans="1:25" s="33" customFormat="1" ht="24" x14ac:dyDescent="0.2">
      <c r="A348" s="64">
        <v>6122</v>
      </c>
      <c r="B348" s="94" t="s">
        <v>537</v>
      </c>
      <c r="C348" s="95" t="s">
        <v>49</v>
      </c>
      <c r="D348" s="65" t="s">
        <v>179</v>
      </c>
      <c r="E348" s="66">
        <v>6</v>
      </c>
      <c r="F348" s="67">
        <v>0</v>
      </c>
      <c r="G348" s="68">
        <v>0</v>
      </c>
      <c r="H348" s="66">
        <v>7</v>
      </c>
      <c r="I348" s="66">
        <f>(F348*30)+(G348*30)</f>
        <v>0</v>
      </c>
      <c r="J348" s="66">
        <v>437.88</v>
      </c>
      <c r="K348" s="66">
        <v>0</v>
      </c>
      <c r="L348" s="66">
        <v>0</v>
      </c>
      <c r="M348" s="66">
        <v>6</v>
      </c>
      <c r="N348" s="66">
        <v>6</v>
      </c>
      <c r="O348" s="66">
        <v>0</v>
      </c>
      <c r="P348" s="66">
        <v>0</v>
      </c>
      <c r="Q348" s="66">
        <v>0</v>
      </c>
      <c r="R348" s="66">
        <f t="shared" si="42"/>
        <v>36</v>
      </c>
      <c r="S348" s="66">
        <f t="shared" si="41"/>
        <v>481.66800000000001</v>
      </c>
      <c r="T348" s="68">
        <f t="shared" si="43"/>
        <v>18</v>
      </c>
      <c r="U348" s="66">
        <f t="shared" si="46"/>
        <v>18</v>
      </c>
      <c r="V348" s="26">
        <f t="shared" si="45"/>
        <v>335</v>
      </c>
      <c r="W348" s="30"/>
      <c r="X348" s="31"/>
      <c r="Y348" s="32"/>
    </row>
    <row r="349" spans="1:25" s="33" customFormat="1" x14ac:dyDescent="0.2">
      <c r="A349" s="64">
        <v>6131</v>
      </c>
      <c r="B349" s="94" t="s">
        <v>539</v>
      </c>
      <c r="C349" s="95" t="s">
        <v>538</v>
      </c>
      <c r="D349" s="65" t="s">
        <v>518</v>
      </c>
      <c r="E349" s="66">
        <v>8</v>
      </c>
      <c r="F349" s="67">
        <v>3</v>
      </c>
      <c r="G349" s="68">
        <v>0</v>
      </c>
      <c r="H349" s="66">
        <v>7</v>
      </c>
      <c r="I349" s="66">
        <f>30*((F349*(F349+1))/2)</f>
        <v>180</v>
      </c>
      <c r="J349" s="66">
        <v>375</v>
      </c>
      <c r="K349" s="66">
        <v>7</v>
      </c>
      <c r="L349" s="66">
        <v>0</v>
      </c>
      <c r="M349" s="66">
        <v>1</v>
      </c>
      <c r="N349" s="66">
        <v>7</v>
      </c>
      <c r="O349" s="66">
        <v>1</v>
      </c>
      <c r="P349" s="66">
        <v>0</v>
      </c>
      <c r="Q349" s="66">
        <v>0</v>
      </c>
      <c r="R349" s="66">
        <f t="shared" si="42"/>
        <v>23.5</v>
      </c>
      <c r="S349" s="66">
        <f t="shared" si="41"/>
        <v>412.50000000000006</v>
      </c>
      <c r="T349" s="68">
        <f t="shared" si="43"/>
        <v>24</v>
      </c>
      <c r="U349" s="66">
        <f t="shared" si="46"/>
        <v>24</v>
      </c>
      <c r="V349" s="26">
        <f t="shared" si="45"/>
        <v>336</v>
      </c>
      <c r="W349" s="30"/>
      <c r="X349" s="31"/>
      <c r="Y349" s="32"/>
    </row>
    <row r="350" spans="1:25" s="33" customFormat="1" ht="24" x14ac:dyDescent="0.2">
      <c r="A350" s="64">
        <v>6135</v>
      </c>
      <c r="B350" s="94" t="s">
        <v>540</v>
      </c>
      <c r="C350" s="95" t="s">
        <v>49</v>
      </c>
      <c r="D350" s="65" t="s">
        <v>179</v>
      </c>
      <c r="E350" s="66">
        <v>2</v>
      </c>
      <c r="F350" s="67">
        <v>0</v>
      </c>
      <c r="G350" s="68">
        <v>0</v>
      </c>
      <c r="H350" s="66">
        <v>2</v>
      </c>
      <c r="I350" s="66">
        <f>(F350*30)+(G350*30)</f>
        <v>0</v>
      </c>
      <c r="J350" s="66">
        <v>18.2</v>
      </c>
      <c r="K350" s="66">
        <v>0</v>
      </c>
      <c r="L350" s="66">
        <v>0</v>
      </c>
      <c r="M350" s="66">
        <v>2</v>
      </c>
      <c r="N350" s="66">
        <v>2</v>
      </c>
      <c r="O350" s="66">
        <v>0</v>
      </c>
      <c r="P350" s="66">
        <v>0</v>
      </c>
      <c r="Q350" s="66">
        <v>0</v>
      </c>
      <c r="R350" s="66">
        <f t="shared" si="42"/>
        <v>12</v>
      </c>
      <c r="S350" s="66">
        <f t="shared" si="41"/>
        <v>20.02</v>
      </c>
      <c r="T350" s="68">
        <f t="shared" si="43"/>
        <v>6</v>
      </c>
      <c r="U350" s="66">
        <f t="shared" si="46"/>
        <v>6</v>
      </c>
      <c r="V350" s="26">
        <f t="shared" si="45"/>
        <v>337</v>
      </c>
      <c r="W350" s="30"/>
      <c r="X350" s="31">
        <f>N350+O350+P350+Q350</f>
        <v>2</v>
      </c>
      <c r="Y350" s="32"/>
    </row>
    <row r="351" spans="1:25" s="33" customFormat="1" x14ac:dyDescent="0.2">
      <c r="A351" s="64">
        <v>6136</v>
      </c>
      <c r="B351" s="94" t="s">
        <v>541</v>
      </c>
      <c r="C351" s="95" t="s">
        <v>49</v>
      </c>
      <c r="D351" s="65" t="s">
        <v>179</v>
      </c>
      <c r="E351" s="66">
        <v>2</v>
      </c>
      <c r="F351" s="67">
        <v>0</v>
      </c>
      <c r="G351" s="68">
        <v>0</v>
      </c>
      <c r="H351" s="66">
        <v>3</v>
      </c>
      <c r="I351" s="66">
        <f>(F351*30)+(G351*30)</f>
        <v>0</v>
      </c>
      <c r="J351" s="66">
        <v>102.54</v>
      </c>
      <c r="K351" s="66">
        <v>2</v>
      </c>
      <c r="L351" s="66">
        <v>0</v>
      </c>
      <c r="M351" s="66">
        <v>0</v>
      </c>
      <c r="N351" s="66">
        <v>2</v>
      </c>
      <c r="O351" s="66">
        <v>0</v>
      </c>
      <c r="P351" s="66">
        <v>0</v>
      </c>
      <c r="Q351" s="66">
        <v>0</v>
      </c>
      <c r="R351" s="66">
        <f t="shared" si="42"/>
        <v>5</v>
      </c>
      <c r="S351" s="66">
        <f t="shared" si="41"/>
        <v>112.79400000000001</v>
      </c>
      <c r="T351" s="68">
        <f t="shared" si="43"/>
        <v>6</v>
      </c>
      <c r="U351" s="66">
        <f t="shared" si="46"/>
        <v>6</v>
      </c>
      <c r="V351" s="26">
        <f t="shared" si="45"/>
        <v>338</v>
      </c>
      <c r="W351" s="30"/>
      <c r="X351" s="31"/>
      <c r="Y351" s="32"/>
    </row>
    <row r="352" spans="1:25" s="33" customFormat="1" ht="24" x14ac:dyDescent="0.2">
      <c r="A352" s="64">
        <v>6138</v>
      </c>
      <c r="B352" s="94" t="s">
        <v>542</v>
      </c>
      <c r="C352" s="95" t="s">
        <v>177</v>
      </c>
      <c r="D352" s="65" t="s">
        <v>179</v>
      </c>
      <c r="E352" s="66">
        <v>1</v>
      </c>
      <c r="F352" s="67">
        <v>1</v>
      </c>
      <c r="G352" s="68">
        <v>0</v>
      </c>
      <c r="H352" s="66">
        <v>1</v>
      </c>
      <c r="I352" s="66">
        <f>(F352*30)+(G352*30)</f>
        <v>30</v>
      </c>
      <c r="J352" s="66">
        <v>33</v>
      </c>
      <c r="K352" s="66">
        <v>1</v>
      </c>
      <c r="L352" s="66">
        <v>0</v>
      </c>
      <c r="M352" s="66">
        <v>0</v>
      </c>
      <c r="N352" s="66">
        <v>1</v>
      </c>
      <c r="O352" s="66">
        <v>0</v>
      </c>
      <c r="P352" s="66">
        <v>0</v>
      </c>
      <c r="Q352" s="66">
        <v>0</v>
      </c>
      <c r="R352" s="66">
        <f t="shared" si="42"/>
        <v>2.5</v>
      </c>
      <c r="S352" s="66">
        <f t="shared" si="41"/>
        <v>36.300000000000004</v>
      </c>
      <c r="T352" s="68">
        <f t="shared" si="43"/>
        <v>3</v>
      </c>
      <c r="U352" s="66">
        <f t="shared" si="46"/>
        <v>3</v>
      </c>
      <c r="V352" s="26">
        <f t="shared" si="45"/>
        <v>339</v>
      </c>
      <c r="W352" s="30"/>
      <c r="X352" s="31"/>
      <c r="Y352" s="32"/>
    </row>
    <row r="353" spans="1:25" s="33" customFormat="1" ht="24" x14ac:dyDescent="0.2">
      <c r="A353" s="64">
        <v>6139</v>
      </c>
      <c r="B353" s="94" t="s">
        <v>543</v>
      </c>
      <c r="C353" s="95" t="s">
        <v>273</v>
      </c>
      <c r="D353" s="65" t="s">
        <v>174</v>
      </c>
      <c r="E353" s="66">
        <v>6</v>
      </c>
      <c r="F353" s="67">
        <v>6</v>
      </c>
      <c r="G353" s="68">
        <v>0</v>
      </c>
      <c r="H353" s="66">
        <v>6</v>
      </c>
      <c r="I353" s="66">
        <v>152</v>
      </c>
      <c r="J353" s="66">
        <v>122</v>
      </c>
      <c r="K353" s="66">
        <v>6</v>
      </c>
      <c r="L353" s="66">
        <v>0</v>
      </c>
      <c r="M353" s="66">
        <v>0</v>
      </c>
      <c r="N353" s="66">
        <v>6</v>
      </c>
      <c r="O353" s="66">
        <v>0</v>
      </c>
      <c r="P353" s="66">
        <v>0</v>
      </c>
      <c r="Q353" s="66">
        <v>0</v>
      </c>
      <c r="R353" s="66">
        <f t="shared" si="42"/>
        <v>15</v>
      </c>
      <c r="S353" s="66">
        <f t="shared" si="41"/>
        <v>134.20000000000002</v>
      </c>
      <c r="T353" s="68">
        <f t="shared" si="43"/>
        <v>18</v>
      </c>
      <c r="U353" s="66">
        <f t="shared" si="46"/>
        <v>18</v>
      </c>
      <c r="V353" s="26">
        <f t="shared" si="45"/>
        <v>340</v>
      </c>
      <c r="W353" s="30"/>
      <c r="X353" s="31"/>
      <c r="Y353" s="32"/>
    </row>
    <row r="354" spans="1:25" s="33" customFormat="1" ht="24" x14ac:dyDescent="0.2">
      <c r="A354" s="64">
        <v>6145</v>
      </c>
      <c r="B354" s="94" t="s">
        <v>544</v>
      </c>
      <c r="C354" s="95" t="s">
        <v>227</v>
      </c>
      <c r="D354" s="65" t="s">
        <v>174</v>
      </c>
      <c r="E354" s="66">
        <v>2</v>
      </c>
      <c r="F354" s="67">
        <v>2</v>
      </c>
      <c r="G354" s="68">
        <v>0</v>
      </c>
      <c r="H354" s="66">
        <v>2</v>
      </c>
      <c r="I354" s="66">
        <f>30*((F354*(F354+1))/2)</f>
        <v>90</v>
      </c>
      <c r="J354" s="66">
        <v>66</v>
      </c>
      <c r="K354" s="66">
        <v>2</v>
      </c>
      <c r="L354" s="66">
        <v>0</v>
      </c>
      <c r="M354" s="66">
        <v>0</v>
      </c>
      <c r="N354" s="66">
        <v>2</v>
      </c>
      <c r="O354" s="66">
        <v>0</v>
      </c>
      <c r="P354" s="66">
        <v>0</v>
      </c>
      <c r="Q354" s="66">
        <v>0</v>
      </c>
      <c r="R354" s="66">
        <f t="shared" si="42"/>
        <v>5</v>
      </c>
      <c r="S354" s="66">
        <f t="shared" si="41"/>
        <v>72.600000000000009</v>
      </c>
      <c r="T354" s="68">
        <f t="shared" si="43"/>
        <v>6</v>
      </c>
      <c r="U354" s="66">
        <f t="shared" si="46"/>
        <v>6</v>
      </c>
      <c r="V354" s="26">
        <f t="shared" si="45"/>
        <v>341</v>
      </c>
      <c r="W354" s="30"/>
      <c r="X354" s="31"/>
      <c r="Y354" s="32"/>
    </row>
    <row r="355" spans="1:25" s="33" customFormat="1" x14ac:dyDescent="0.2">
      <c r="A355" s="64">
        <v>6147</v>
      </c>
      <c r="B355" s="94" t="s">
        <v>545</v>
      </c>
      <c r="C355" s="95" t="s">
        <v>227</v>
      </c>
      <c r="D355" s="65" t="s">
        <v>179</v>
      </c>
      <c r="E355" s="66">
        <v>3</v>
      </c>
      <c r="F355" s="67">
        <v>3</v>
      </c>
      <c r="G355" s="68">
        <v>0</v>
      </c>
      <c r="H355" s="66">
        <v>3</v>
      </c>
      <c r="I355" s="66">
        <v>0</v>
      </c>
      <c r="J355" s="66">
        <v>99</v>
      </c>
      <c r="K355" s="66">
        <v>3</v>
      </c>
      <c r="L355" s="66">
        <v>0</v>
      </c>
      <c r="M355" s="66">
        <v>0</v>
      </c>
      <c r="N355" s="66">
        <v>3</v>
      </c>
      <c r="O355" s="66">
        <v>0</v>
      </c>
      <c r="P355" s="66">
        <v>0</v>
      </c>
      <c r="Q355" s="66">
        <v>0</v>
      </c>
      <c r="R355" s="66">
        <f t="shared" si="42"/>
        <v>7.5</v>
      </c>
      <c r="S355" s="66">
        <f t="shared" si="41"/>
        <v>108.9</v>
      </c>
      <c r="T355" s="68">
        <f t="shared" si="43"/>
        <v>9</v>
      </c>
      <c r="U355" s="66">
        <f t="shared" si="46"/>
        <v>9</v>
      </c>
      <c r="V355" s="26">
        <f t="shared" si="45"/>
        <v>342</v>
      </c>
      <c r="W355" s="30"/>
      <c r="X355" s="31"/>
      <c r="Y355" s="32"/>
    </row>
    <row r="356" spans="1:25" s="33" customFormat="1" ht="36" x14ac:dyDescent="0.2">
      <c r="A356" s="64">
        <v>6162</v>
      </c>
      <c r="B356" s="94" t="s">
        <v>616</v>
      </c>
      <c r="C356" s="95" t="s">
        <v>546</v>
      </c>
      <c r="D356" s="65" t="s">
        <v>179</v>
      </c>
      <c r="E356" s="66">
        <v>1</v>
      </c>
      <c r="F356" s="67">
        <v>1</v>
      </c>
      <c r="G356" s="68">
        <v>0</v>
      </c>
      <c r="H356" s="66">
        <v>1</v>
      </c>
      <c r="I356" s="66">
        <f>(F356*30)+(G356*30)</f>
        <v>30</v>
      </c>
      <c r="J356" s="66">
        <v>25</v>
      </c>
      <c r="K356" s="66">
        <v>1</v>
      </c>
      <c r="L356" s="66">
        <v>0</v>
      </c>
      <c r="M356" s="66">
        <v>0</v>
      </c>
      <c r="N356" s="66">
        <v>1</v>
      </c>
      <c r="O356" s="66">
        <v>0</v>
      </c>
      <c r="P356" s="66">
        <v>0</v>
      </c>
      <c r="Q356" s="66">
        <v>0</v>
      </c>
      <c r="R356" s="66">
        <f t="shared" si="42"/>
        <v>2.5</v>
      </c>
      <c r="S356" s="66">
        <f t="shared" si="41"/>
        <v>27.500000000000004</v>
      </c>
      <c r="T356" s="68">
        <f t="shared" si="43"/>
        <v>3</v>
      </c>
      <c r="U356" s="66">
        <f t="shared" si="46"/>
        <v>3</v>
      </c>
      <c r="V356" s="26">
        <f t="shared" si="45"/>
        <v>343</v>
      </c>
      <c r="W356" s="30"/>
      <c r="X356" s="31"/>
      <c r="Y356" s="32"/>
    </row>
    <row r="357" spans="1:25" s="33" customFormat="1" x14ac:dyDescent="0.2">
      <c r="A357" s="64">
        <v>6164</v>
      </c>
      <c r="B357" s="94" t="s">
        <v>642</v>
      </c>
      <c r="C357" s="95" t="s">
        <v>54</v>
      </c>
      <c r="D357" s="65" t="s">
        <v>174</v>
      </c>
      <c r="E357" s="66">
        <v>7</v>
      </c>
      <c r="F357" s="67">
        <v>6</v>
      </c>
      <c r="G357" s="68">
        <v>0</v>
      </c>
      <c r="H357" s="66">
        <v>6</v>
      </c>
      <c r="I357" s="66">
        <v>1050</v>
      </c>
      <c r="J357" s="66">
        <v>180</v>
      </c>
      <c r="K357" s="66">
        <v>7</v>
      </c>
      <c r="L357" s="66">
        <v>0</v>
      </c>
      <c r="M357" s="66">
        <v>0</v>
      </c>
      <c r="N357" s="66">
        <v>7</v>
      </c>
      <c r="O357" s="66">
        <v>0</v>
      </c>
      <c r="P357" s="66">
        <v>0</v>
      </c>
      <c r="Q357" s="66">
        <v>0</v>
      </c>
      <c r="R357" s="66">
        <f t="shared" si="42"/>
        <v>17.5</v>
      </c>
      <c r="S357" s="66">
        <f t="shared" si="41"/>
        <v>198.00000000000003</v>
      </c>
      <c r="T357" s="68">
        <f t="shared" si="43"/>
        <v>21</v>
      </c>
      <c r="U357" s="66">
        <f t="shared" si="46"/>
        <v>21</v>
      </c>
      <c r="V357" s="26">
        <f t="shared" si="45"/>
        <v>344</v>
      </c>
      <c r="W357" s="30"/>
      <c r="X357" s="31"/>
      <c r="Y357" s="32"/>
    </row>
    <row r="358" spans="1:25" s="33" customFormat="1" x14ac:dyDescent="0.2">
      <c r="A358" s="64">
        <v>6178</v>
      </c>
      <c r="B358" s="94" t="s">
        <v>547</v>
      </c>
      <c r="C358" s="95" t="s">
        <v>92</v>
      </c>
      <c r="D358" s="65" t="s">
        <v>179</v>
      </c>
      <c r="E358" s="66">
        <v>3</v>
      </c>
      <c r="F358" s="67">
        <v>0</v>
      </c>
      <c r="G358" s="68">
        <v>0</v>
      </c>
      <c r="H358" s="66">
        <v>2</v>
      </c>
      <c r="I358" s="66">
        <f>(F358*30)+(G358*30)</f>
        <v>0</v>
      </c>
      <c r="J358" s="66">
        <v>66</v>
      </c>
      <c r="K358" s="66">
        <v>0</v>
      </c>
      <c r="L358" s="66">
        <v>0</v>
      </c>
      <c r="M358" s="66">
        <v>3</v>
      </c>
      <c r="N358" s="66">
        <v>0</v>
      </c>
      <c r="O358" s="66">
        <v>0</v>
      </c>
      <c r="P358" s="66">
        <v>3</v>
      </c>
      <c r="Q358" s="66">
        <v>0</v>
      </c>
      <c r="R358" s="66">
        <f t="shared" si="42"/>
        <v>18</v>
      </c>
      <c r="S358" s="66">
        <f t="shared" si="41"/>
        <v>72.600000000000009</v>
      </c>
      <c r="T358" s="68">
        <f t="shared" si="43"/>
        <v>9</v>
      </c>
      <c r="U358" s="66">
        <f t="shared" si="46"/>
        <v>9</v>
      </c>
      <c r="V358" s="26">
        <f t="shared" si="45"/>
        <v>345</v>
      </c>
      <c r="W358" s="30"/>
      <c r="X358" s="31"/>
      <c r="Y358" s="32"/>
    </row>
    <row r="359" spans="1:25" s="33" customFormat="1" ht="24" x14ac:dyDescent="0.2">
      <c r="A359" s="64">
        <v>6202</v>
      </c>
      <c r="B359" s="94" t="s">
        <v>549</v>
      </c>
      <c r="C359" s="95" t="s">
        <v>548</v>
      </c>
      <c r="D359" s="65" t="s">
        <v>179</v>
      </c>
      <c r="E359" s="66">
        <v>2</v>
      </c>
      <c r="F359" s="67">
        <v>2</v>
      </c>
      <c r="G359" s="68">
        <v>0</v>
      </c>
      <c r="H359" s="66">
        <v>2</v>
      </c>
      <c r="I359" s="66">
        <v>96</v>
      </c>
      <c r="J359" s="66">
        <v>66</v>
      </c>
      <c r="K359" s="66">
        <v>0</v>
      </c>
      <c r="L359" s="66">
        <v>0</v>
      </c>
      <c r="M359" s="66">
        <v>2</v>
      </c>
      <c r="N359" s="66">
        <v>2</v>
      </c>
      <c r="O359" s="66">
        <v>0</v>
      </c>
      <c r="P359" s="66">
        <v>0</v>
      </c>
      <c r="Q359" s="66">
        <v>0</v>
      </c>
      <c r="R359" s="66">
        <f t="shared" si="42"/>
        <v>12</v>
      </c>
      <c r="S359" s="66">
        <f t="shared" si="41"/>
        <v>72.600000000000009</v>
      </c>
      <c r="T359" s="68">
        <f t="shared" si="43"/>
        <v>6</v>
      </c>
      <c r="U359" s="66">
        <f t="shared" si="46"/>
        <v>6</v>
      </c>
      <c r="V359" s="26">
        <f t="shared" si="45"/>
        <v>346</v>
      </c>
      <c r="W359" s="30"/>
      <c r="X359" s="31"/>
      <c r="Y359" s="32"/>
    </row>
    <row r="360" spans="1:25" s="33" customFormat="1" ht="24" x14ac:dyDescent="0.2">
      <c r="A360" s="64">
        <v>6203</v>
      </c>
      <c r="B360" s="94" t="s">
        <v>550</v>
      </c>
      <c r="C360" s="95" t="s">
        <v>397</v>
      </c>
      <c r="D360" s="65" t="s">
        <v>174</v>
      </c>
      <c r="E360" s="66">
        <v>7</v>
      </c>
      <c r="F360" s="67">
        <v>7</v>
      </c>
      <c r="G360" s="68">
        <v>0</v>
      </c>
      <c r="H360" s="66">
        <v>7</v>
      </c>
      <c r="I360" s="66">
        <v>150</v>
      </c>
      <c r="J360" s="66">
        <v>120</v>
      </c>
      <c r="K360" s="66">
        <v>7</v>
      </c>
      <c r="L360" s="66">
        <v>0</v>
      </c>
      <c r="M360" s="66">
        <v>0</v>
      </c>
      <c r="N360" s="66">
        <v>7</v>
      </c>
      <c r="O360" s="66">
        <v>0</v>
      </c>
      <c r="P360" s="66">
        <v>0</v>
      </c>
      <c r="Q360" s="66">
        <v>0</v>
      </c>
      <c r="R360" s="66">
        <f t="shared" si="42"/>
        <v>17.5</v>
      </c>
      <c r="S360" s="66">
        <f t="shared" si="41"/>
        <v>132</v>
      </c>
      <c r="T360" s="68">
        <f t="shared" si="43"/>
        <v>21</v>
      </c>
      <c r="U360" s="66">
        <f t="shared" si="46"/>
        <v>21</v>
      </c>
      <c r="V360" s="26">
        <f t="shared" si="45"/>
        <v>347</v>
      </c>
      <c r="W360" s="30"/>
      <c r="X360" s="31"/>
      <c r="Y360" s="32"/>
    </row>
    <row r="361" spans="1:25" s="33" customFormat="1" x14ac:dyDescent="0.2">
      <c r="A361" s="64">
        <v>6205</v>
      </c>
      <c r="B361" s="94" t="s">
        <v>551</v>
      </c>
      <c r="C361" s="95" t="s">
        <v>402</v>
      </c>
      <c r="D361" s="65" t="s">
        <v>179</v>
      </c>
      <c r="E361" s="66">
        <v>8</v>
      </c>
      <c r="F361" s="67">
        <v>2</v>
      </c>
      <c r="G361" s="68">
        <v>0</v>
      </c>
      <c r="H361" s="66">
        <v>4</v>
      </c>
      <c r="I361" s="66">
        <f>(F361*30)+(G361*30)</f>
        <v>60</v>
      </c>
      <c r="J361" s="66">
        <v>60</v>
      </c>
      <c r="K361" s="66">
        <v>8</v>
      </c>
      <c r="L361" s="66">
        <v>0</v>
      </c>
      <c r="M361" s="66">
        <v>0</v>
      </c>
      <c r="N361" s="66">
        <v>0</v>
      </c>
      <c r="O361" s="66">
        <v>0</v>
      </c>
      <c r="P361" s="66">
        <v>0</v>
      </c>
      <c r="Q361" s="66">
        <v>8</v>
      </c>
      <c r="R361" s="66">
        <f t="shared" si="42"/>
        <v>20</v>
      </c>
      <c r="S361" s="66">
        <f t="shared" si="41"/>
        <v>66</v>
      </c>
      <c r="T361" s="68">
        <f t="shared" si="43"/>
        <v>24</v>
      </c>
      <c r="U361" s="66">
        <f t="shared" si="46"/>
        <v>24</v>
      </c>
      <c r="V361" s="26">
        <f t="shared" si="45"/>
        <v>348</v>
      </c>
      <c r="W361" s="30"/>
      <c r="X361" s="31"/>
      <c r="Y361" s="32"/>
    </row>
    <row r="362" spans="1:25" s="33" customFormat="1" x14ac:dyDescent="0.2">
      <c r="A362" s="64">
        <v>6207</v>
      </c>
      <c r="B362" s="94" t="s">
        <v>552</v>
      </c>
      <c r="C362" s="95" t="s">
        <v>17</v>
      </c>
      <c r="D362" s="65" t="s">
        <v>179</v>
      </c>
      <c r="E362" s="66">
        <v>1</v>
      </c>
      <c r="F362" s="67">
        <v>0</v>
      </c>
      <c r="G362" s="68">
        <v>0</v>
      </c>
      <c r="H362" s="66">
        <v>1</v>
      </c>
      <c r="I362" s="66">
        <f>(F362*30)+(G362*30)</f>
        <v>0</v>
      </c>
      <c r="J362" s="66">
        <v>25</v>
      </c>
      <c r="K362" s="66">
        <v>0</v>
      </c>
      <c r="L362" s="66">
        <v>0</v>
      </c>
      <c r="M362" s="66">
        <v>1</v>
      </c>
      <c r="N362" s="66">
        <v>0</v>
      </c>
      <c r="O362" s="66">
        <v>1</v>
      </c>
      <c r="P362" s="66">
        <v>0</v>
      </c>
      <c r="Q362" s="66">
        <v>0</v>
      </c>
      <c r="R362" s="66">
        <f t="shared" si="42"/>
        <v>6</v>
      </c>
      <c r="S362" s="66">
        <f t="shared" si="41"/>
        <v>27.500000000000004</v>
      </c>
      <c r="T362" s="68">
        <f t="shared" si="43"/>
        <v>3</v>
      </c>
      <c r="U362" s="66">
        <f t="shared" si="46"/>
        <v>3</v>
      </c>
      <c r="V362" s="26">
        <f t="shared" si="45"/>
        <v>349</v>
      </c>
      <c r="W362" s="30"/>
      <c r="X362" s="31"/>
      <c r="Y362" s="32"/>
    </row>
    <row r="363" spans="1:25" s="33" customFormat="1" ht="24" x14ac:dyDescent="0.2">
      <c r="A363" s="64">
        <v>6215</v>
      </c>
      <c r="B363" s="94" t="s">
        <v>554</v>
      </c>
      <c r="C363" s="95" t="s">
        <v>553</v>
      </c>
      <c r="D363" s="65" t="s">
        <v>179</v>
      </c>
      <c r="E363" s="66">
        <v>1</v>
      </c>
      <c r="F363" s="67">
        <v>0</v>
      </c>
      <c r="G363" s="68">
        <v>1</v>
      </c>
      <c r="H363" s="66">
        <v>1</v>
      </c>
      <c r="I363" s="66">
        <v>0</v>
      </c>
      <c r="J363" s="66">
        <v>18</v>
      </c>
      <c r="K363" s="66">
        <v>0</v>
      </c>
      <c r="L363" s="66">
        <v>0</v>
      </c>
      <c r="M363" s="66">
        <v>1</v>
      </c>
      <c r="N363" s="66">
        <v>0</v>
      </c>
      <c r="O363" s="66">
        <v>1</v>
      </c>
      <c r="P363" s="66">
        <v>0</v>
      </c>
      <c r="Q363" s="66">
        <v>0</v>
      </c>
      <c r="R363" s="66">
        <f t="shared" si="42"/>
        <v>6</v>
      </c>
      <c r="S363" s="66">
        <f t="shared" si="41"/>
        <v>19.8</v>
      </c>
      <c r="T363" s="68">
        <f t="shared" si="43"/>
        <v>3</v>
      </c>
      <c r="U363" s="66">
        <f t="shared" si="46"/>
        <v>3</v>
      </c>
      <c r="V363" s="26">
        <f t="shared" si="45"/>
        <v>350</v>
      </c>
      <c r="W363" s="30"/>
      <c r="X363" s="31"/>
      <c r="Y363" s="32"/>
    </row>
    <row r="364" spans="1:25" s="33" customFormat="1" x14ac:dyDescent="0.2">
      <c r="A364" s="64">
        <v>6216</v>
      </c>
      <c r="B364" s="94" t="s">
        <v>555</v>
      </c>
      <c r="C364" s="95" t="s">
        <v>553</v>
      </c>
      <c r="D364" s="65" t="s">
        <v>179</v>
      </c>
      <c r="E364" s="66">
        <v>1</v>
      </c>
      <c r="F364" s="67">
        <v>0</v>
      </c>
      <c r="G364" s="68">
        <v>0</v>
      </c>
      <c r="H364" s="66">
        <v>1</v>
      </c>
      <c r="I364" s="66">
        <v>0</v>
      </c>
      <c r="J364" s="66">
        <v>33</v>
      </c>
      <c r="K364" s="66">
        <v>0</v>
      </c>
      <c r="L364" s="66">
        <v>0</v>
      </c>
      <c r="M364" s="66">
        <v>1</v>
      </c>
      <c r="N364" s="66">
        <v>0</v>
      </c>
      <c r="O364" s="66">
        <v>1</v>
      </c>
      <c r="P364" s="66">
        <v>0</v>
      </c>
      <c r="Q364" s="66">
        <v>0</v>
      </c>
      <c r="R364" s="66">
        <f t="shared" si="42"/>
        <v>6</v>
      </c>
      <c r="S364" s="66">
        <f t="shared" si="41"/>
        <v>36.300000000000004</v>
      </c>
      <c r="T364" s="68">
        <f t="shared" si="43"/>
        <v>3</v>
      </c>
      <c r="U364" s="66">
        <f t="shared" si="46"/>
        <v>3</v>
      </c>
      <c r="V364" s="26">
        <f t="shared" si="45"/>
        <v>351</v>
      </c>
      <c r="W364" s="30"/>
      <c r="X364" s="31"/>
      <c r="Y364" s="32"/>
    </row>
    <row r="365" spans="1:25" s="33" customFormat="1" x14ac:dyDescent="0.2">
      <c r="A365" s="64">
        <v>6233</v>
      </c>
      <c r="B365" s="94" t="s">
        <v>556</v>
      </c>
      <c r="C365" s="95" t="s">
        <v>4</v>
      </c>
      <c r="D365" s="65" t="s">
        <v>518</v>
      </c>
      <c r="E365" s="66">
        <v>8</v>
      </c>
      <c r="F365" s="67">
        <v>6</v>
      </c>
      <c r="G365" s="68">
        <v>0</v>
      </c>
      <c r="H365" s="66">
        <v>6</v>
      </c>
      <c r="I365" s="66">
        <v>480</v>
      </c>
      <c r="J365" s="66">
        <v>157</v>
      </c>
      <c r="K365" s="66">
        <v>8</v>
      </c>
      <c r="L365" s="66">
        <v>0</v>
      </c>
      <c r="M365" s="66">
        <v>0</v>
      </c>
      <c r="N365" s="66">
        <v>8</v>
      </c>
      <c r="O365" s="66">
        <v>0</v>
      </c>
      <c r="P365" s="66">
        <v>0</v>
      </c>
      <c r="Q365" s="66">
        <v>0</v>
      </c>
      <c r="R365" s="66">
        <f t="shared" si="42"/>
        <v>20</v>
      </c>
      <c r="S365" s="66">
        <f t="shared" si="41"/>
        <v>172.70000000000002</v>
      </c>
      <c r="T365" s="68">
        <f t="shared" si="43"/>
        <v>24</v>
      </c>
      <c r="U365" s="66">
        <f t="shared" si="46"/>
        <v>24</v>
      </c>
      <c r="V365" s="26">
        <f t="shared" si="45"/>
        <v>352</v>
      </c>
      <c r="W365" s="30"/>
      <c r="X365" s="31"/>
      <c r="Y365" s="32"/>
    </row>
    <row r="366" spans="1:25" s="33" customFormat="1" x14ac:dyDescent="0.2">
      <c r="A366" s="64">
        <v>6245</v>
      </c>
      <c r="B366" s="94" t="s">
        <v>557</v>
      </c>
      <c r="C366" s="95" t="s">
        <v>397</v>
      </c>
      <c r="D366" s="65" t="s">
        <v>174</v>
      </c>
      <c r="E366" s="66">
        <v>7</v>
      </c>
      <c r="F366" s="67">
        <v>7</v>
      </c>
      <c r="G366" s="68">
        <v>0</v>
      </c>
      <c r="H366" s="66">
        <v>7</v>
      </c>
      <c r="I366" s="66">
        <f>30*((F366*(F366+1))/2)</f>
        <v>840</v>
      </c>
      <c r="J366" s="66">
        <v>147</v>
      </c>
      <c r="K366" s="66">
        <v>7</v>
      </c>
      <c r="L366" s="66">
        <v>0</v>
      </c>
      <c r="M366" s="66">
        <v>0</v>
      </c>
      <c r="N366" s="66">
        <v>7</v>
      </c>
      <c r="O366" s="66">
        <v>0</v>
      </c>
      <c r="P366" s="66">
        <v>0</v>
      </c>
      <c r="Q366" s="66">
        <v>0</v>
      </c>
      <c r="R366" s="66">
        <f t="shared" si="42"/>
        <v>17.5</v>
      </c>
      <c r="S366" s="66">
        <f t="shared" si="41"/>
        <v>161.70000000000002</v>
      </c>
      <c r="T366" s="66">
        <f t="shared" si="43"/>
        <v>21</v>
      </c>
      <c r="U366" s="66">
        <f t="shared" si="46"/>
        <v>21</v>
      </c>
      <c r="V366" s="26">
        <f t="shared" si="45"/>
        <v>353</v>
      </c>
      <c r="W366" s="30"/>
      <c r="X366" s="31">
        <f>N366+O366+P366+Q366</f>
        <v>7</v>
      </c>
      <c r="Y366" s="32"/>
    </row>
    <row r="367" spans="1:25" s="33" customFormat="1" x14ac:dyDescent="0.2">
      <c r="A367" s="64">
        <v>6246</v>
      </c>
      <c r="B367" s="94" t="s">
        <v>558</v>
      </c>
      <c r="C367" s="95" t="s">
        <v>101</v>
      </c>
      <c r="D367" s="65" t="s">
        <v>179</v>
      </c>
      <c r="E367" s="66">
        <v>4</v>
      </c>
      <c r="F367" s="67">
        <v>0</v>
      </c>
      <c r="G367" s="68">
        <v>0</v>
      </c>
      <c r="H367" s="66">
        <v>4</v>
      </c>
      <c r="I367" s="66">
        <f>(F367*30)+(G367*30)</f>
        <v>0</v>
      </c>
      <c r="J367" s="66">
        <v>175</v>
      </c>
      <c r="K367" s="66">
        <v>4</v>
      </c>
      <c r="L367" s="66">
        <v>0</v>
      </c>
      <c r="M367" s="66">
        <v>0</v>
      </c>
      <c r="N367" s="66">
        <v>4</v>
      </c>
      <c r="O367" s="66">
        <v>0</v>
      </c>
      <c r="P367" s="66">
        <v>0</v>
      </c>
      <c r="Q367" s="66">
        <v>0</v>
      </c>
      <c r="R367" s="66">
        <f t="shared" si="42"/>
        <v>10</v>
      </c>
      <c r="S367" s="66">
        <f t="shared" si="41"/>
        <v>192.50000000000003</v>
      </c>
      <c r="T367" s="66">
        <f t="shared" si="43"/>
        <v>12</v>
      </c>
      <c r="U367" s="66">
        <f t="shared" si="46"/>
        <v>12</v>
      </c>
      <c r="V367" s="26">
        <f t="shared" si="45"/>
        <v>354</v>
      </c>
      <c r="W367" s="30"/>
      <c r="X367" s="31"/>
      <c r="Y367" s="32"/>
    </row>
    <row r="368" spans="1:25" s="33" customFormat="1" x14ac:dyDescent="0.2">
      <c r="A368" s="64">
        <v>6248</v>
      </c>
      <c r="B368" s="94" t="s">
        <v>559</v>
      </c>
      <c r="C368" s="95" t="s">
        <v>101</v>
      </c>
      <c r="D368" s="65" t="s">
        <v>174</v>
      </c>
      <c r="E368" s="66">
        <v>7</v>
      </c>
      <c r="F368" s="67">
        <v>6</v>
      </c>
      <c r="G368" s="68">
        <v>0</v>
      </c>
      <c r="H368" s="66">
        <v>6</v>
      </c>
      <c r="I368" s="66">
        <v>840</v>
      </c>
      <c r="J368" s="66">
        <v>104</v>
      </c>
      <c r="K368" s="66">
        <v>7</v>
      </c>
      <c r="L368" s="66">
        <v>0</v>
      </c>
      <c r="M368" s="66">
        <v>0</v>
      </c>
      <c r="N368" s="66">
        <v>7</v>
      </c>
      <c r="O368" s="66">
        <v>0</v>
      </c>
      <c r="P368" s="66">
        <v>0</v>
      </c>
      <c r="Q368" s="66">
        <v>0</v>
      </c>
      <c r="R368" s="66">
        <f t="shared" si="42"/>
        <v>17.5</v>
      </c>
      <c r="S368" s="66">
        <f t="shared" si="41"/>
        <v>114.4</v>
      </c>
      <c r="T368" s="66">
        <f t="shared" si="43"/>
        <v>21</v>
      </c>
      <c r="U368" s="66">
        <f t="shared" si="46"/>
        <v>21</v>
      </c>
      <c r="V368" s="26">
        <f t="shared" si="45"/>
        <v>355</v>
      </c>
      <c r="W368" s="30"/>
      <c r="X368" s="31"/>
      <c r="Y368" s="32"/>
    </row>
    <row r="369" spans="1:25" s="33" customFormat="1" x14ac:dyDescent="0.2">
      <c r="A369" s="64">
        <v>6259</v>
      </c>
      <c r="B369" s="94" t="s">
        <v>560</v>
      </c>
      <c r="C369" s="95" t="s">
        <v>33</v>
      </c>
      <c r="D369" s="65" t="s">
        <v>518</v>
      </c>
      <c r="E369" s="66">
        <v>4</v>
      </c>
      <c r="F369" s="67">
        <v>4</v>
      </c>
      <c r="G369" s="68">
        <v>0</v>
      </c>
      <c r="H369" s="66">
        <v>4</v>
      </c>
      <c r="I369" s="66">
        <f>30*((F369*(F369+1))/2)</f>
        <v>300</v>
      </c>
      <c r="J369" s="66">
        <v>66</v>
      </c>
      <c r="K369" s="66">
        <v>4</v>
      </c>
      <c r="L369" s="66">
        <v>0</v>
      </c>
      <c r="M369" s="66">
        <v>0</v>
      </c>
      <c r="N369" s="66">
        <v>4</v>
      </c>
      <c r="O369" s="66">
        <v>0</v>
      </c>
      <c r="P369" s="66">
        <v>0</v>
      </c>
      <c r="Q369" s="66">
        <v>0</v>
      </c>
      <c r="R369" s="66">
        <f t="shared" si="42"/>
        <v>10</v>
      </c>
      <c r="S369" s="66">
        <f t="shared" si="41"/>
        <v>72.600000000000009</v>
      </c>
      <c r="T369" s="66">
        <f t="shared" si="43"/>
        <v>12</v>
      </c>
      <c r="U369" s="66">
        <f t="shared" si="46"/>
        <v>12</v>
      </c>
      <c r="V369" s="26">
        <f t="shared" si="45"/>
        <v>356</v>
      </c>
      <c r="W369" s="30"/>
      <c r="X369" s="31"/>
      <c r="Y369" s="32"/>
    </row>
    <row r="370" spans="1:25" s="33" customFormat="1" x14ac:dyDescent="0.2">
      <c r="A370" s="64">
        <v>6266</v>
      </c>
      <c r="B370" s="94" t="s">
        <v>561</v>
      </c>
      <c r="C370" s="95" t="s">
        <v>33</v>
      </c>
      <c r="D370" s="65" t="s">
        <v>518</v>
      </c>
      <c r="E370" s="66">
        <v>3</v>
      </c>
      <c r="F370" s="67">
        <v>3</v>
      </c>
      <c r="G370" s="68">
        <v>0</v>
      </c>
      <c r="H370" s="66">
        <v>3</v>
      </c>
      <c r="I370" s="66">
        <f>30*((F370*(F370+1))/2)</f>
        <v>180</v>
      </c>
      <c r="J370" s="66">
        <f>(H370*30)</f>
        <v>90</v>
      </c>
      <c r="K370" s="66">
        <v>3</v>
      </c>
      <c r="L370" s="66">
        <v>0</v>
      </c>
      <c r="M370" s="66">
        <v>0</v>
      </c>
      <c r="N370" s="66">
        <v>3</v>
      </c>
      <c r="O370" s="66">
        <v>0</v>
      </c>
      <c r="P370" s="66">
        <v>0</v>
      </c>
      <c r="Q370" s="66">
        <v>0</v>
      </c>
      <c r="R370" s="66">
        <f t="shared" si="42"/>
        <v>7.5</v>
      </c>
      <c r="S370" s="66">
        <f t="shared" si="41"/>
        <v>99.000000000000014</v>
      </c>
      <c r="T370" s="66">
        <f t="shared" si="43"/>
        <v>9</v>
      </c>
      <c r="U370" s="66">
        <f t="shared" si="46"/>
        <v>9</v>
      </c>
      <c r="V370" s="26">
        <f t="shared" si="45"/>
        <v>357</v>
      </c>
      <c r="W370" s="30"/>
      <c r="X370" s="31"/>
      <c r="Y370" s="32"/>
    </row>
    <row r="371" spans="1:25" s="33" customFormat="1" x14ac:dyDescent="0.2">
      <c r="A371" s="64">
        <v>6281</v>
      </c>
      <c r="B371" s="94" t="s">
        <v>562</v>
      </c>
      <c r="C371" s="95" t="s">
        <v>80</v>
      </c>
      <c r="D371" s="65" t="s">
        <v>174</v>
      </c>
      <c r="E371" s="66">
        <v>2</v>
      </c>
      <c r="F371" s="67">
        <v>2</v>
      </c>
      <c r="G371" s="68">
        <v>0</v>
      </c>
      <c r="H371" s="66">
        <v>2</v>
      </c>
      <c r="I371" s="66">
        <v>180</v>
      </c>
      <c r="J371" s="66">
        <v>90</v>
      </c>
      <c r="K371" s="66">
        <v>2</v>
      </c>
      <c r="L371" s="66">
        <v>0</v>
      </c>
      <c r="M371" s="66">
        <v>0</v>
      </c>
      <c r="N371" s="66">
        <v>2</v>
      </c>
      <c r="O371" s="66">
        <v>0</v>
      </c>
      <c r="P371" s="66">
        <v>0</v>
      </c>
      <c r="Q371" s="66">
        <v>0</v>
      </c>
      <c r="R371" s="66">
        <f t="shared" si="42"/>
        <v>5</v>
      </c>
      <c r="S371" s="66">
        <f t="shared" si="41"/>
        <v>99.000000000000014</v>
      </c>
      <c r="T371" s="66">
        <f t="shared" si="43"/>
        <v>6</v>
      </c>
      <c r="U371" s="66">
        <f t="shared" si="46"/>
        <v>6</v>
      </c>
      <c r="V371" s="26">
        <f t="shared" si="45"/>
        <v>358</v>
      </c>
      <c r="W371" s="30"/>
      <c r="X371" s="31"/>
      <c r="Y371" s="32"/>
    </row>
    <row r="372" spans="1:25" s="33" customFormat="1" x14ac:dyDescent="0.2">
      <c r="A372" s="64">
        <v>6282</v>
      </c>
      <c r="B372" s="94" t="s">
        <v>564</v>
      </c>
      <c r="C372" s="95" t="s">
        <v>80</v>
      </c>
      <c r="D372" s="65" t="s">
        <v>563</v>
      </c>
      <c r="E372" s="66">
        <v>3</v>
      </c>
      <c r="F372" s="67">
        <v>3</v>
      </c>
      <c r="G372" s="68">
        <v>0</v>
      </c>
      <c r="H372" s="66">
        <v>3</v>
      </c>
      <c r="I372" s="66">
        <f>30*((F372*(F372+1))/2)</f>
        <v>180</v>
      </c>
      <c r="J372" s="66">
        <f t="shared" ref="J372:J379" si="47">(H372*30)</f>
        <v>90</v>
      </c>
      <c r="K372" s="66">
        <v>3</v>
      </c>
      <c r="L372" s="66">
        <v>0</v>
      </c>
      <c r="M372" s="66">
        <v>0</v>
      </c>
      <c r="N372" s="66">
        <v>3</v>
      </c>
      <c r="O372" s="66">
        <v>0</v>
      </c>
      <c r="P372" s="66">
        <v>0</v>
      </c>
      <c r="Q372" s="66">
        <v>0</v>
      </c>
      <c r="R372" s="66">
        <f t="shared" si="42"/>
        <v>7.5</v>
      </c>
      <c r="S372" s="66">
        <f t="shared" si="41"/>
        <v>99.000000000000014</v>
      </c>
      <c r="T372" s="66">
        <f t="shared" si="43"/>
        <v>9</v>
      </c>
      <c r="U372" s="66">
        <f t="shared" si="46"/>
        <v>9</v>
      </c>
      <c r="V372" s="26">
        <f t="shared" si="45"/>
        <v>359</v>
      </c>
      <c r="W372" s="30"/>
      <c r="X372" s="31"/>
      <c r="Y372" s="32"/>
    </row>
    <row r="373" spans="1:25" s="33" customFormat="1" x14ac:dyDescent="0.2">
      <c r="A373" s="64">
        <v>6284</v>
      </c>
      <c r="B373" s="94" t="s">
        <v>566</v>
      </c>
      <c r="C373" s="95" t="s">
        <v>565</v>
      </c>
      <c r="D373" s="65" t="s">
        <v>174</v>
      </c>
      <c r="E373" s="66">
        <v>3</v>
      </c>
      <c r="F373" s="67">
        <v>3</v>
      </c>
      <c r="G373" s="68">
        <v>0</v>
      </c>
      <c r="H373" s="66">
        <v>3</v>
      </c>
      <c r="I373" s="66">
        <f>30*((F373*(F373+1))/2)</f>
        <v>180</v>
      </c>
      <c r="J373" s="66">
        <f t="shared" si="47"/>
        <v>90</v>
      </c>
      <c r="K373" s="66">
        <v>3</v>
      </c>
      <c r="L373" s="66">
        <v>0</v>
      </c>
      <c r="M373" s="66">
        <v>0</v>
      </c>
      <c r="N373" s="66">
        <v>3</v>
      </c>
      <c r="O373" s="66">
        <v>0</v>
      </c>
      <c r="P373" s="66">
        <v>0</v>
      </c>
      <c r="Q373" s="66">
        <v>0</v>
      </c>
      <c r="R373" s="66">
        <f t="shared" si="42"/>
        <v>7.5</v>
      </c>
      <c r="S373" s="66">
        <f t="shared" si="41"/>
        <v>99.000000000000014</v>
      </c>
      <c r="T373" s="66">
        <f t="shared" si="43"/>
        <v>9</v>
      </c>
      <c r="U373" s="66">
        <f t="shared" si="46"/>
        <v>9</v>
      </c>
      <c r="V373" s="26">
        <f t="shared" si="45"/>
        <v>360</v>
      </c>
      <c r="W373" s="30"/>
      <c r="X373" s="31"/>
      <c r="Y373" s="32"/>
    </row>
    <row r="374" spans="1:25" s="33" customFormat="1" ht="24" x14ac:dyDescent="0.2">
      <c r="A374" s="64">
        <v>6287</v>
      </c>
      <c r="B374" s="94" t="s">
        <v>567</v>
      </c>
      <c r="C374" s="95" t="s">
        <v>80</v>
      </c>
      <c r="D374" s="65" t="s">
        <v>179</v>
      </c>
      <c r="E374" s="66">
        <v>2</v>
      </c>
      <c r="F374" s="67">
        <v>1</v>
      </c>
      <c r="G374" s="68">
        <v>0</v>
      </c>
      <c r="H374" s="66">
        <v>1</v>
      </c>
      <c r="I374" s="66">
        <v>0</v>
      </c>
      <c r="J374" s="66">
        <f t="shared" si="47"/>
        <v>30</v>
      </c>
      <c r="K374" s="66">
        <v>0</v>
      </c>
      <c r="L374" s="66">
        <v>0</v>
      </c>
      <c r="M374" s="66">
        <v>2</v>
      </c>
      <c r="N374" s="66">
        <v>0</v>
      </c>
      <c r="O374" s="66">
        <v>2</v>
      </c>
      <c r="P374" s="66">
        <v>0</v>
      </c>
      <c r="Q374" s="66">
        <v>0</v>
      </c>
      <c r="R374" s="66">
        <f t="shared" si="42"/>
        <v>12</v>
      </c>
      <c r="S374" s="66">
        <f t="shared" si="41"/>
        <v>33</v>
      </c>
      <c r="T374" s="66">
        <f t="shared" si="43"/>
        <v>6</v>
      </c>
      <c r="U374" s="66">
        <f t="shared" si="46"/>
        <v>6</v>
      </c>
      <c r="V374" s="26">
        <f t="shared" si="45"/>
        <v>361</v>
      </c>
      <c r="W374" s="30"/>
      <c r="X374" s="31"/>
      <c r="Y374" s="32"/>
    </row>
    <row r="375" spans="1:25" s="33" customFormat="1" x14ac:dyDescent="0.2">
      <c r="A375" s="64">
        <v>6318</v>
      </c>
      <c r="B375" s="94" t="s">
        <v>568</v>
      </c>
      <c r="C375" s="95" t="s">
        <v>227</v>
      </c>
      <c r="D375" s="65" t="s">
        <v>179</v>
      </c>
      <c r="E375" s="66">
        <v>2</v>
      </c>
      <c r="F375" s="67">
        <v>0</v>
      </c>
      <c r="G375" s="68">
        <v>0</v>
      </c>
      <c r="H375" s="66">
        <v>2</v>
      </c>
      <c r="I375" s="66">
        <f>(F375*30)+(G375*30)</f>
        <v>0</v>
      </c>
      <c r="J375" s="66">
        <f t="shared" si="47"/>
        <v>60</v>
      </c>
      <c r="K375" s="66">
        <v>0</v>
      </c>
      <c r="L375" s="66">
        <v>0</v>
      </c>
      <c r="M375" s="66">
        <v>2</v>
      </c>
      <c r="N375" s="66">
        <v>0</v>
      </c>
      <c r="O375" s="66">
        <v>0</v>
      </c>
      <c r="P375" s="66">
        <v>2</v>
      </c>
      <c r="Q375" s="66">
        <v>0</v>
      </c>
      <c r="R375" s="66">
        <f t="shared" si="42"/>
        <v>12</v>
      </c>
      <c r="S375" s="66">
        <f t="shared" si="41"/>
        <v>66</v>
      </c>
      <c r="T375" s="66">
        <f t="shared" si="43"/>
        <v>6</v>
      </c>
      <c r="U375" s="66">
        <f t="shared" si="46"/>
        <v>6</v>
      </c>
      <c r="V375" s="26">
        <f t="shared" si="45"/>
        <v>362</v>
      </c>
      <c r="W375" s="30"/>
      <c r="X375" s="31"/>
      <c r="Y375" s="32"/>
    </row>
    <row r="376" spans="1:25" s="33" customFormat="1" ht="24" x14ac:dyDescent="0.2">
      <c r="A376" s="64">
        <v>6327</v>
      </c>
      <c r="B376" s="94" t="s">
        <v>569</v>
      </c>
      <c r="C376" s="95" t="s">
        <v>202</v>
      </c>
      <c r="D376" s="65" t="s">
        <v>518</v>
      </c>
      <c r="E376" s="66">
        <v>2</v>
      </c>
      <c r="F376" s="67">
        <v>2</v>
      </c>
      <c r="G376" s="68">
        <v>0</v>
      </c>
      <c r="H376" s="66">
        <v>2</v>
      </c>
      <c r="I376" s="66">
        <f>30*((F376*(F376+1))/2)</f>
        <v>90</v>
      </c>
      <c r="J376" s="66">
        <f t="shared" si="47"/>
        <v>60</v>
      </c>
      <c r="K376" s="66">
        <v>2</v>
      </c>
      <c r="L376" s="66">
        <v>0</v>
      </c>
      <c r="M376" s="66">
        <v>0</v>
      </c>
      <c r="N376" s="66">
        <v>2</v>
      </c>
      <c r="O376" s="66">
        <v>0</v>
      </c>
      <c r="P376" s="66">
        <v>0</v>
      </c>
      <c r="Q376" s="66">
        <v>0</v>
      </c>
      <c r="R376" s="66">
        <f t="shared" si="42"/>
        <v>5</v>
      </c>
      <c r="S376" s="66">
        <f t="shared" si="41"/>
        <v>66</v>
      </c>
      <c r="T376" s="66">
        <f t="shared" si="43"/>
        <v>6</v>
      </c>
      <c r="U376" s="66">
        <f t="shared" si="46"/>
        <v>6</v>
      </c>
      <c r="V376" s="26">
        <f t="shared" si="45"/>
        <v>363</v>
      </c>
      <c r="W376" s="30"/>
      <c r="X376" s="31"/>
      <c r="Y376" s="32"/>
    </row>
    <row r="377" spans="1:25" s="33" customFormat="1" ht="24" x14ac:dyDescent="0.2">
      <c r="A377" s="64">
        <v>6328</v>
      </c>
      <c r="B377" s="94" t="s">
        <v>570</v>
      </c>
      <c r="C377" s="95" t="s">
        <v>17</v>
      </c>
      <c r="D377" s="65" t="s">
        <v>179</v>
      </c>
      <c r="E377" s="66">
        <v>1</v>
      </c>
      <c r="F377" s="67">
        <v>0</v>
      </c>
      <c r="G377" s="68">
        <v>1</v>
      </c>
      <c r="H377" s="66">
        <v>1</v>
      </c>
      <c r="I377" s="66">
        <v>0</v>
      </c>
      <c r="J377" s="66">
        <f t="shared" si="47"/>
        <v>30</v>
      </c>
      <c r="K377" s="66">
        <v>0</v>
      </c>
      <c r="L377" s="66">
        <v>0</v>
      </c>
      <c r="M377" s="66">
        <v>1</v>
      </c>
      <c r="N377" s="66">
        <v>0</v>
      </c>
      <c r="O377" s="66">
        <v>0</v>
      </c>
      <c r="P377" s="66">
        <v>1</v>
      </c>
      <c r="Q377" s="66">
        <v>0</v>
      </c>
      <c r="R377" s="66">
        <f t="shared" si="42"/>
        <v>6</v>
      </c>
      <c r="S377" s="66">
        <f t="shared" si="41"/>
        <v>33</v>
      </c>
      <c r="T377" s="68">
        <f t="shared" si="43"/>
        <v>3</v>
      </c>
      <c r="U377" s="66">
        <f t="shared" si="46"/>
        <v>3</v>
      </c>
      <c r="V377" s="26">
        <f t="shared" si="45"/>
        <v>364</v>
      </c>
      <c r="W377" s="30"/>
      <c r="X377" s="31"/>
      <c r="Y377" s="32"/>
    </row>
    <row r="378" spans="1:25" s="33" customFormat="1" x14ac:dyDescent="0.2">
      <c r="A378" s="64">
        <v>6337</v>
      </c>
      <c r="B378" s="94" t="s">
        <v>571</v>
      </c>
      <c r="C378" s="95" t="s">
        <v>17</v>
      </c>
      <c r="D378" s="65" t="s">
        <v>174</v>
      </c>
      <c r="E378" s="66">
        <v>4</v>
      </c>
      <c r="F378" s="67">
        <v>4</v>
      </c>
      <c r="G378" s="68">
        <v>0</v>
      </c>
      <c r="H378" s="66">
        <v>4</v>
      </c>
      <c r="I378" s="66">
        <f>30*((F378*(F378+1))/2)</f>
        <v>300</v>
      </c>
      <c r="J378" s="66">
        <f t="shared" si="47"/>
        <v>120</v>
      </c>
      <c r="K378" s="66">
        <v>4</v>
      </c>
      <c r="L378" s="66">
        <v>0</v>
      </c>
      <c r="M378" s="66">
        <v>0</v>
      </c>
      <c r="N378" s="66">
        <v>4</v>
      </c>
      <c r="O378" s="66">
        <v>0</v>
      </c>
      <c r="P378" s="66">
        <v>0</v>
      </c>
      <c r="Q378" s="66">
        <v>0</v>
      </c>
      <c r="R378" s="66">
        <f t="shared" si="42"/>
        <v>10</v>
      </c>
      <c r="S378" s="66">
        <f t="shared" si="41"/>
        <v>132</v>
      </c>
      <c r="T378" s="68">
        <f t="shared" si="43"/>
        <v>12</v>
      </c>
      <c r="U378" s="66">
        <f t="shared" si="46"/>
        <v>12</v>
      </c>
      <c r="V378" s="26">
        <f t="shared" si="45"/>
        <v>365</v>
      </c>
      <c r="W378" s="30"/>
      <c r="X378" s="31"/>
      <c r="Y378" s="32"/>
    </row>
    <row r="379" spans="1:25" s="33" customFormat="1" x14ac:dyDescent="0.2">
      <c r="A379" s="64">
        <v>6349</v>
      </c>
      <c r="B379" s="94" t="s">
        <v>573</v>
      </c>
      <c r="C379" s="95" t="s">
        <v>572</v>
      </c>
      <c r="D379" s="65" t="s">
        <v>174</v>
      </c>
      <c r="E379" s="66">
        <v>13</v>
      </c>
      <c r="F379" s="67">
        <v>13</v>
      </c>
      <c r="G379" s="68">
        <v>0</v>
      </c>
      <c r="H379" s="66">
        <v>13</v>
      </c>
      <c r="I379" s="66">
        <f>30*((F379*(F379+1))/2)</f>
        <v>2730</v>
      </c>
      <c r="J379" s="66">
        <f t="shared" si="47"/>
        <v>390</v>
      </c>
      <c r="K379" s="66">
        <v>8</v>
      </c>
      <c r="L379" s="66">
        <v>5</v>
      </c>
      <c r="M379" s="66">
        <v>0</v>
      </c>
      <c r="N379" s="66">
        <v>13</v>
      </c>
      <c r="O379" s="66">
        <v>0</v>
      </c>
      <c r="P379" s="66">
        <v>0</v>
      </c>
      <c r="Q379" s="66">
        <v>0</v>
      </c>
      <c r="R379" s="66">
        <f t="shared" si="42"/>
        <v>45</v>
      </c>
      <c r="S379" s="66">
        <f t="shared" si="41"/>
        <v>429.00000000000006</v>
      </c>
      <c r="T379" s="68">
        <f t="shared" si="43"/>
        <v>39</v>
      </c>
      <c r="U379" s="66">
        <f t="shared" si="46"/>
        <v>39</v>
      </c>
      <c r="V379" s="26">
        <f t="shared" si="45"/>
        <v>366</v>
      </c>
      <c r="W379" s="30"/>
      <c r="X379" s="31"/>
      <c r="Y379" s="32"/>
    </row>
    <row r="380" spans="1:25" s="33" customFormat="1" x14ac:dyDescent="0.2">
      <c r="A380" s="64">
        <v>6358</v>
      </c>
      <c r="B380" s="94" t="s">
        <v>574</v>
      </c>
      <c r="C380" s="95" t="s">
        <v>92</v>
      </c>
      <c r="D380" s="65" t="s">
        <v>179</v>
      </c>
      <c r="E380" s="66">
        <v>10</v>
      </c>
      <c r="F380" s="67">
        <v>0</v>
      </c>
      <c r="G380" s="68">
        <v>0</v>
      </c>
      <c r="H380" s="66">
        <v>9</v>
      </c>
      <c r="I380" s="66">
        <f>(F380*30)+(G380*30)</f>
        <v>0</v>
      </c>
      <c r="J380" s="66">
        <v>342</v>
      </c>
      <c r="K380" s="66">
        <v>0</v>
      </c>
      <c r="L380" s="66">
        <v>10</v>
      </c>
      <c r="M380" s="66">
        <v>0</v>
      </c>
      <c r="N380" s="66">
        <v>0</v>
      </c>
      <c r="O380" s="66">
        <v>10</v>
      </c>
      <c r="P380" s="66">
        <v>0</v>
      </c>
      <c r="Q380" s="66">
        <v>0</v>
      </c>
      <c r="R380" s="66">
        <f t="shared" si="42"/>
        <v>50</v>
      </c>
      <c r="S380" s="66">
        <f t="shared" si="41"/>
        <v>376.20000000000005</v>
      </c>
      <c r="T380" s="68">
        <f t="shared" si="43"/>
        <v>30</v>
      </c>
      <c r="U380" s="66">
        <f t="shared" si="46"/>
        <v>30</v>
      </c>
      <c r="V380" s="26">
        <f t="shared" si="45"/>
        <v>367</v>
      </c>
      <c r="W380" s="30"/>
      <c r="X380" s="31"/>
      <c r="Y380" s="32"/>
    </row>
    <row r="381" spans="1:25" s="33" customFormat="1" x14ac:dyDescent="0.2">
      <c r="A381" s="64">
        <v>6361</v>
      </c>
      <c r="B381" s="94" t="s">
        <v>575</v>
      </c>
      <c r="C381" s="95" t="s">
        <v>4</v>
      </c>
      <c r="D381" s="65" t="s">
        <v>518</v>
      </c>
      <c r="E381" s="66">
        <v>4</v>
      </c>
      <c r="F381" s="67">
        <v>3</v>
      </c>
      <c r="G381" s="68">
        <v>0</v>
      </c>
      <c r="H381" s="66">
        <v>3</v>
      </c>
      <c r="I381" s="66">
        <f>30*((F381*(F381+1))/2)</f>
        <v>180</v>
      </c>
      <c r="J381" s="66">
        <v>37</v>
      </c>
      <c r="K381" s="66">
        <v>4</v>
      </c>
      <c r="L381" s="66">
        <v>0</v>
      </c>
      <c r="M381" s="66">
        <v>0</v>
      </c>
      <c r="N381" s="66">
        <v>4</v>
      </c>
      <c r="O381" s="66">
        <v>0</v>
      </c>
      <c r="P381" s="66">
        <v>0</v>
      </c>
      <c r="Q381" s="66">
        <v>0</v>
      </c>
      <c r="R381" s="66">
        <f t="shared" si="42"/>
        <v>10</v>
      </c>
      <c r="S381" s="66">
        <f t="shared" si="41"/>
        <v>40.700000000000003</v>
      </c>
      <c r="T381" s="68">
        <f t="shared" si="43"/>
        <v>12</v>
      </c>
      <c r="U381" s="66">
        <f t="shared" si="46"/>
        <v>12</v>
      </c>
      <c r="V381" s="26">
        <f t="shared" si="45"/>
        <v>368</v>
      </c>
      <c r="W381" s="30"/>
      <c r="X381" s="31"/>
      <c r="Y381" s="32"/>
    </row>
    <row r="382" spans="1:25" s="33" customFormat="1" x14ac:dyDescent="0.2">
      <c r="A382" s="64">
        <v>6380</v>
      </c>
      <c r="B382" s="94" t="s">
        <v>643</v>
      </c>
      <c r="C382" s="95" t="s">
        <v>8</v>
      </c>
      <c r="D382" s="65" t="s">
        <v>174</v>
      </c>
      <c r="E382" s="66">
        <v>4</v>
      </c>
      <c r="F382" s="67">
        <v>4</v>
      </c>
      <c r="G382" s="68">
        <v>0</v>
      </c>
      <c r="H382" s="66">
        <v>4</v>
      </c>
      <c r="I382" s="66">
        <v>188</v>
      </c>
      <c r="J382" s="66">
        <v>77</v>
      </c>
      <c r="K382" s="66">
        <v>4</v>
      </c>
      <c r="L382" s="66">
        <v>0</v>
      </c>
      <c r="M382" s="66">
        <v>0</v>
      </c>
      <c r="N382" s="66">
        <v>4</v>
      </c>
      <c r="O382" s="66">
        <v>0</v>
      </c>
      <c r="P382" s="66">
        <v>0</v>
      </c>
      <c r="Q382" s="66">
        <v>0</v>
      </c>
      <c r="R382" s="66">
        <f t="shared" si="42"/>
        <v>10</v>
      </c>
      <c r="S382" s="66">
        <f t="shared" si="41"/>
        <v>84.7</v>
      </c>
      <c r="T382" s="68">
        <f t="shared" si="43"/>
        <v>12</v>
      </c>
      <c r="U382" s="66">
        <f t="shared" si="46"/>
        <v>12</v>
      </c>
      <c r="V382" s="26">
        <f t="shared" si="45"/>
        <v>369</v>
      </c>
      <c r="W382" s="30"/>
      <c r="X382" s="31"/>
      <c r="Y382" s="32"/>
    </row>
    <row r="383" spans="1:25" s="33" customFormat="1" x14ac:dyDescent="0.2">
      <c r="A383" s="64">
        <v>6384</v>
      </c>
      <c r="B383" s="94" t="s">
        <v>576</v>
      </c>
      <c r="C383" s="95" t="s">
        <v>245</v>
      </c>
      <c r="D383" s="65" t="s">
        <v>518</v>
      </c>
      <c r="E383" s="66">
        <v>3</v>
      </c>
      <c r="F383" s="67">
        <v>3</v>
      </c>
      <c r="G383" s="68">
        <v>0</v>
      </c>
      <c r="H383" s="66">
        <v>3</v>
      </c>
      <c r="I383" s="66">
        <f>30*((F383*(F383+1))/2)</f>
        <v>180</v>
      </c>
      <c r="J383" s="66">
        <f>(H383*30)</f>
        <v>90</v>
      </c>
      <c r="K383" s="66">
        <v>3</v>
      </c>
      <c r="L383" s="66">
        <v>0</v>
      </c>
      <c r="M383" s="66">
        <v>0</v>
      </c>
      <c r="N383" s="66">
        <v>3</v>
      </c>
      <c r="O383" s="66">
        <v>0</v>
      </c>
      <c r="P383" s="66">
        <v>0</v>
      </c>
      <c r="Q383" s="66">
        <v>0</v>
      </c>
      <c r="R383" s="66">
        <f t="shared" si="42"/>
        <v>7.5</v>
      </c>
      <c r="S383" s="66">
        <f t="shared" si="41"/>
        <v>99.000000000000014</v>
      </c>
      <c r="T383" s="68">
        <f t="shared" si="43"/>
        <v>9</v>
      </c>
      <c r="U383" s="66">
        <f t="shared" si="46"/>
        <v>9</v>
      </c>
      <c r="V383" s="26">
        <f t="shared" si="45"/>
        <v>370</v>
      </c>
      <c r="W383" s="30"/>
      <c r="X383" s="31"/>
      <c r="Y383" s="32"/>
    </row>
    <row r="384" spans="1:25" s="33" customFormat="1" x14ac:dyDescent="0.2">
      <c r="A384" s="64">
        <v>6388</v>
      </c>
      <c r="B384" s="94" t="s">
        <v>577</v>
      </c>
      <c r="C384" s="95" t="s">
        <v>188</v>
      </c>
      <c r="D384" s="65" t="s">
        <v>179</v>
      </c>
      <c r="E384" s="66">
        <v>12</v>
      </c>
      <c r="F384" s="67">
        <v>0</v>
      </c>
      <c r="G384" s="68">
        <v>11</v>
      </c>
      <c r="H384" s="66">
        <v>11</v>
      </c>
      <c r="I384" s="66">
        <v>0</v>
      </c>
      <c r="J384" s="66">
        <v>360</v>
      </c>
      <c r="K384" s="66">
        <v>12</v>
      </c>
      <c r="L384" s="66">
        <v>0</v>
      </c>
      <c r="M384" s="66">
        <v>0</v>
      </c>
      <c r="N384" s="66">
        <v>12</v>
      </c>
      <c r="O384" s="66">
        <v>0</v>
      </c>
      <c r="P384" s="66">
        <v>0</v>
      </c>
      <c r="Q384" s="66">
        <v>0</v>
      </c>
      <c r="R384" s="66">
        <f t="shared" si="42"/>
        <v>30</v>
      </c>
      <c r="S384" s="66">
        <f t="shared" si="41"/>
        <v>396.00000000000006</v>
      </c>
      <c r="T384" s="68">
        <f t="shared" si="43"/>
        <v>36</v>
      </c>
      <c r="U384" s="66">
        <f t="shared" si="46"/>
        <v>36</v>
      </c>
      <c r="V384" s="26">
        <f t="shared" si="45"/>
        <v>371</v>
      </c>
      <c r="W384" s="30"/>
      <c r="X384" s="31"/>
      <c r="Y384" s="32"/>
    </row>
    <row r="385" spans="1:25" s="33" customFormat="1" x14ac:dyDescent="0.2">
      <c r="A385" s="64">
        <v>6402</v>
      </c>
      <c r="B385" s="94" t="s">
        <v>578</v>
      </c>
      <c r="C385" s="95" t="s">
        <v>532</v>
      </c>
      <c r="D385" s="65" t="s">
        <v>179</v>
      </c>
      <c r="E385" s="66">
        <v>2</v>
      </c>
      <c r="F385" s="67">
        <v>0</v>
      </c>
      <c r="G385" s="68">
        <v>0</v>
      </c>
      <c r="H385" s="66">
        <v>2</v>
      </c>
      <c r="I385" s="66">
        <f>(F385*30)+(G385*30)</f>
        <v>0</v>
      </c>
      <c r="J385" s="66">
        <v>28</v>
      </c>
      <c r="K385" s="66">
        <v>0</v>
      </c>
      <c r="L385" s="66">
        <v>0</v>
      </c>
      <c r="M385" s="66">
        <v>2</v>
      </c>
      <c r="N385" s="66">
        <v>0</v>
      </c>
      <c r="O385" s="66">
        <v>2</v>
      </c>
      <c r="P385" s="66">
        <v>0</v>
      </c>
      <c r="Q385" s="66">
        <v>0</v>
      </c>
      <c r="R385" s="66">
        <f t="shared" si="42"/>
        <v>12</v>
      </c>
      <c r="S385" s="66">
        <f t="shared" si="41"/>
        <v>30.800000000000004</v>
      </c>
      <c r="T385" s="68">
        <f t="shared" si="43"/>
        <v>6</v>
      </c>
      <c r="U385" s="66">
        <f t="shared" si="46"/>
        <v>6</v>
      </c>
      <c r="V385" s="26">
        <f t="shared" si="45"/>
        <v>372</v>
      </c>
      <c r="W385" s="30"/>
      <c r="X385" s="31"/>
      <c r="Y385" s="32"/>
    </row>
    <row r="386" spans="1:25" s="33" customFormat="1" ht="11.25" customHeight="1" x14ac:dyDescent="0.2">
      <c r="A386" s="64">
        <v>6410</v>
      </c>
      <c r="B386" s="94" t="s">
        <v>579</v>
      </c>
      <c r="C386" s="95" t="s">
        <v>510</v>
      </c>
      <c r="D386" s="65" t="s">
        <v>174</v>
      </c>
      <c r="E386" s="66">
        <v>3</v>
      </c>
      <c r="F386" s="67">
        <v>3</v>
      </c>
      <c r="G386" s="68">
        <v>0</v>
      </c>
      <c r="H386" s="66">
        <v>3</v>
      </c>
      <c r="I386" s="66">
        <f>30*((F386*(F386+1))/2)</f>
        <v>180</v>
      </c>
      <c r="J386" s="66">
        <f>(H386*30)</f>
        <v>90</v>
      </c>
      <c r="K386" s="66">
        <v>3</v>
      </c>
      <c r="L386" s="66">
        <v>0</v>
      </c>
      <c r="M386" s="66">
        <v>0</v>
      </c>
      <c r="N386" s="66">
        <v>3</v>
      </c>
      <c r="O386" s="66">
        <v>0</v>
      </c>
      <c r="P386" s="66">
        <v>0</v>
      </c>
      <c r="Q386" s="66">
        <v>0</v>
      </c>
      <c r="R386" s="66">
        <f t="shared" si="42"/>
        <v>7.5</v>
      </c>
      <c r="S386" s="66">
        <f t="shared" si="41"/>
        <v>99.000000000000014</v>
      </c>
      <c r="T386" s="68">
        <f t="shared" si="43"/>
        <v>9</v>
      </c>
      <c r="U386" s="66">
        <f t="shared" si="46"/>
        <v>9</v>
      </c>
      <c r="V386" s="26">
        <f t="shared" si="45"/>
        <v>373</v>
      </c>
      <c r="W386" s="30"/>
      <c r="X386" s="31"/>
      <c r="Y386" s="32"/>
    </row>
    <row r="387" spans="1:25" s="33" customFormat="1" ht="24" x14ac:dyDescent="0.2">
      <c r="A387" s="64">
        <v>6411</v>
      </c>
      <c r="B387" s="94" t="s">
        <v>580</v>
      </c>
      <c r="C387" s="95" t="s">
        <v>532</v>
      </c>
      <c r="D387" s="65" t="s">
        <v>174</v>
      </c>
      <c r="E387" s="66">
        <v>2</v>
      </c>
      <c r="F387" s="67">
        <v>2</v>
      </c>
      <c r="G387" s="68">
        <v>0</v>
      </c>
      <c r="H387" s="66">
        <v>2</v>
      </c>
      <c r="I387" s="66">
        <f>30*((F387*(F387+1))/2)</f>
        <v>90</v>
      </c>
      <c r="J387" s="66">
        <f>(H387*30)</f>
        <v>60</v>
      </c>
      <c r="K387" s="66">
        <v>2</v>
      </c>
      <c r="L387" s="66">
        <v>0</v>
      </c>
      <c r="M387" s="66">
        <v>0</v>
      </c>
      <c r="N387" s="66">
        <v>2</v>
      </c>
      <c r="O387" s="66">
        <v>0</v>
      </c>
      <c r="P387" s="66">
        <v>0</v>
      </c>
      <c r="Q387" s="66">
        <v>0</v>
      </c>
      <c r="R387" s="66">
        <f t="shared" si="42"/>
        <v>5</v>
      </c>
      <c r="S387" s="66">
        <f t="shared" si="41"/>
        <v>66</v>
      </c>
      <c r="T387" s="68">
        <f t="shared" si="43"/>
        <v>6</v>
      </c>
      <c r="U387" s="66">
        <f t="shared" si="46"/>
        <v>6</v>
      </c>
      <c r="V387" s="26">
        <f t="shared" si="45"/>
        <v>374</v>
      </c>
      <c r="W387" s="30"/>
      <c r="X387" s="31"/>
      <c r="Y387" s="32"/>
    </row>
    <row r="388" spans="1:25" s="33" customFormat="1" ht="24" x14ac:dyDescent="0.2">
      <c r="A388" s="64">
        <v>6419</v>
      </c>
      <c r="B388" s="94" t="s">
        <v>581</v>
      </c>
      <c r="C388" s="95" t="s">
        <v>22</v>
      </c>
      <c r="D388" s="65" t="s">
        <v>179</v>
      </c>
      <c r="E388" s="66">
        <v>21</v>
      </c>
      <c r="F388" s="67">
        <v>0</v>
      </c>
      <c r="G388" s="68">
        <v>0</v>
      </c>
      <c r="H388" s="66">
        <v>20</v>
      </c>
      <c r="I388" s="66">
        <f>(F388*30)+(G388*30)</f>
        <v>0</v>
      </c>
      <c r="J388" s="66">
        <v>660</v>
      </c>
      <c r="K388" s="66">
        <v>0</v>
      </c>
      <c r="L388" s="66">
        <v>0</v>
      </c>
      <c r="M388" s="66">
        <v>21</v>
      </c>
      <c r="N388" s="66">
        <v>21</v>
      </c>
      <c r="O388" s="66">
        <v>0</v>
      </c>
      <c r="P388" s="66">
        <v>0</v>
      </c>
      <c r="Q388" s="66">
        <v>0</v>
      </c>
      <c r="R388" s="66">
        <f t="shared" si="42"/>
        <v>126</v>
      </c>
      <c r="S388" s="66">
        <f t="shared" si="41"/>
        <v>726.00000000000011</v>
      </c>
      <c r="T388" s="68">
        <f t="shared" si="43"/>
        <v>63</v>
      </c>
      <c r="U388" s="66">
        <f t="shared" si="46"/>
        <v>63</v>
      </c>
      <c r="V388" s="26">
        <f t="shared" si="45"/>
        <v>375</v>
      </c>
      <c r="W388" s="30"/>
      <c r="X388" s="31">
        <f>N388+O388+P388+Q388</f>
        <v>21</v>
      </c>
      <c r="Y388" s="32"/>
    </row>
    <row r="389" spans="1:25" s="33" customFormat="1" ht="36" x14ac:dyDescent="0.2">
      <c r="A389" s="64">
        <v>6431</v>
      </c>
      <c r="B389" s="96" t="s">
        <v>582</v>
      </c>
      <c r="C389" s="95" t="s">
        <v>4</v>
      </c>
      <c r="D389" s="65" t="s">
        <v>179</v>
      </c>
      <c r="E389" s="66">
        <v>9</v>
      </c>
      <c r="F389" s="67">
        <v>6</v>
      </c>
      <c r="G389" s="68">
        <v>0</v>
      </c>
      <c r="H389" s="66">
        <v>9</v>
      </c>
      <c r="I389" s="66">
        <v>0</v>
      </c>
      <c r="J389" s="66">
        <v>250</v>
      </c>
      <c r="K389" s="66">
        <v>9</v>
      </c>
      <c r="L389" s="66">
        <v>0</v>
      </c>
      <c r="M389" s="66">
        <v>0</v>
      </c>
      <c r="N389" s="66">
        <v>9</v>
      </c>
      <c r="O389" s="66">
        <v>0</v>
      </c>
      <c r="P389" s="66">
        <v>0</v>
      </c>
      <c r="Q389" s="66">
        <v>0</v>
      </c>
      <c r="R389" s="66">
        <f t="shared" si="42"/>
        <v>22.5</v>
      </c>
      <c r="S389" s="66">
        <f t="shared" ref="S389:S437" si="48">(J389*1.1)</f>
        <v>275</v>
      </c>
      <c r="T389" s="68">
        <f t="shared" si="43"/>
        <v>27</v>
      </c>
      <c r="U389" s="66">
        <f t="shared" si="46"/>
        <v>27</v>
      </c>
      <c r="V389" s="26">
        <f t="shared" si="45"/>
        <v>376</v>
      </c>
      <c r="W389" s="30"/>
      <c r="X389" s="31">
        <f>N389+O389+P389+Q389</f>
        <v>9</v>
      </c>
      <c r="Y389" s="32"/>
    </row>
    <row r="390" spans="1:25" s="33" customFormat="1" ht="24" x14ac:dyDescent="0.2">
      <c r="A390" s="64">
        <v>6434</v>
      </c>
      <c r="B390" s="96" t="s">
        <v>583</v>
      </c>
      <c r="C390" s="97" t="s">
        <v>59</v>
      </c>
      <c r="D390" s="74" t="s">
        <v>174</v>
      </c>
      <c r="E390" s="75">
        <v>3</v>
      </c>
      <c r="F390" s="76">
        <v>1</v>
      </c>
      <c r="G390" s="77">
        <v>0</v>
      </c>
      <c r="H390" s="75">
        <v>1</v>
      </c>
      <c r="I390" s="75">
        <f>30*((F390*(F390+1))/2)</f>
        <v>30</v>
      </c>
      <c r="J390" s="75">
        <v>33</v>
      </c>
      <c r="K390" s="75">
        <v>3</v>
      </c>
      <c r="L390" s="75">
        <v>0</v>
      </c>
      <c r="M390" s="75">
        <v>0</v>
      </c>
      <c r="N390" s="75">
        <v>3</v>
      </c>
      <c r="O390" s="75">
        <v>0</v>
      </c>
      <c r="P390" s="75">
        <v>0</v>
      </c>
      <c r="Q390" s="75">
        <v>0</v>
      </c>
      <c r="R390" s="75">
        <f t="shared" si="42"/>
        <v>7.5</v>
      </c>
      <c r="S390" s="75">
        <f t="shared" si="48"/>
        <v>36.300000000000004</v>
      </c>
      <c r="T390" s="77">
        <f t="shared" si="43"/>
        <v>9</v>
      </c>
      <c r="U390" s="75">
        <f t="shared" si="46"/>
        <v>9</v>
      </c>
      <c r="V390" s="26">
        <f t="shared" si="45"/>
        <v>377</v>
      </c>
      <c r="W390" s="30"/>
      <c r="X390" s="31">
        <f>N390+O390+P390+Q390</f>
        <v>3</v>
      </c>
      <c r="Y390" s="32"/>
    </row>
    <row r="391" spans="1:25" s="33" customFormat="1" ht="24" x14ac:dyDescent="0.2">
      <c r="A391" s="73">
        <v>6435</v>
      </c>
      <c r="B391" s="96" t="s">
        <v>584</v>
      </c>
      <c r="C391" s="97" t="s">
        <v>59</v>
      </c>
      <c r="D391" s="74" t="s">
        <v>174</v>
      </c>
      <c r="E391" s="75">
        <v>3</v>
      </c>
      <c r="F391" s="76">
        <v>2</v>
      </c>
      <c r="G391" s="77">
        <v>0</v>
      </c>
      <c r="H391" s="66">
        <v>2</v>
      </c>
      <c r="I391" s="66">
        <f>30*((F391*(F391+1))/2)</f>
        <v>90</v>
      </c>
      <c r="J391" s="66">
        <f>(H391*30)</f>
        <v>60</v>
      </c>
      <c r="K391" s="75">
        <v>3</v>
      </c>
      <c r="L391" s="66">
        <v>0</v>
      </c>
      <c r="M391" s="75">
        <v>0</v>
      </c>
      <c r="N391" s="75">
        <v>3</v>
      </c>
      <c r="O391" s="75">
        <v>0</v>
      </c>
      <c r="P391" s="75">
        <v>0</v>
      </c>
      <c r="Q391" s="75">
        <v>0</v>
      </c>
      <c r="R391" s="66">
        <f t="shared" si="42"/>
        <v>7.5</v>
      </c>
      <c r="S391" s="66">
        <f t="shared" si="48"/>
        <v>66</v>
      </c>
      <c r="T391" s="68">
        <f t="shared" si="43"/>
        <v>9</v>
      </c>
      <c r="U391" s="66">
        <f t="shared" si="46"/>
        <v>9</v>
      </c>
      <c r="V391" s="26">
        <f t="shared" si="45"/>
        <v>378</v>
      </c>
      <c r="W391" s="30"/>
      <c r="X391" s="31"/>
      <c r="Y391" s="32"/>
    </row>
    <row r="392" spans="1:25" s="33" customFormat="1" x14ac:dyDescent="0.2">
      <c r="A392" s="73">
        <v>6437</v>
      </c>
      <c r="B392" s="96" t="s">
        <v>585</v>
      </c>
      <c r="C392" s="97" t="s">
        <v>227</v>
      </c>
      <c r="D392" s="74" t="s">
        <v>179</v>
      </c>
      <c r="E392" s="75">
        <v>3</v>
      </c>
      <c r="F392" s="76">
        <v>0</v>
      </c>
      <c r="G392" s="77">
        <v>3</v>
      </c>
      <c r="H392" s="66">
        <v>3</v>
      </c>
      <c r="I392" s="66">
        <v>0</v>
      </c>
      <c r="J392" s="66">
        <f>(H392*30)</f>
        <v>90</v>
      </c>
      <c r="K392" s="75">
        <v>0</v>
      </c>
      <c r="L392" s="66">
        <v>3</v>
      </c>
      <c r="M392" s="75">
        <v>0</v>
      </c>
      <c r="N392" s="75">
        <v>0</v>
      </c>
      <c r="O392" s="75">
        <v>3</v>
      </c>
      <c r="P392" s="75">
        <v>0</v>
      </c>
      <c r="Q392" s="75">
        <v>0</v>
      </c>
      <c r="R392" s="66">
        <f t="shared" si="42"/>
        <v>15</v>
      </c>
      <c r="S392" s="66">
        <f t="shared" si="48"/>
        <v>99.000000000000014</v>
      </c>
      <c r="T392" s="68">
        <f t="shared" si="43"/>
        <v>9</v>
      </c>
      <c r="U392" s="66">
        <f t="shared" si="46"/>
        <v>9</v>
      </c>
      <c r="V392" s="26">
        <f t="shared" si="45"/>
        <v>379</v>
      </c>
      <c r="W392" s="30"/>
      <c r="X392" s="31"/>
      <c r="Y392" s="32"/>
    </row>
    <row r="393" spans="1:25" s="33" customFormat="1" x14ac:dyDescent="0.2">
      <c r="A393" s="73">
        <v>6443</v>
      </c>
      <c r="B393" s="96" t="s">
        <v>586</v>
      </c>
      <c r="C393" s="97" t="s">
        <v>47</v>
      </c>
      <c r="D393" s="74" t="s">
        <v>179</v>
      </c>
      <c r="E393" s="75">
        <v>3</v>
      </c>
      <c r="F393" s="76">
        <v>3</v>
      </c>
      <c r="G393" s="77">
        <v>0</v>
      </c>
      <c r="H393" s="66">
        <v>3</v>
      </c>
      <c r="I393" s="66">
        <v>0</v>
      </c>
      <c r="J393" s="66">
        <v>60</v>
      </c>
      <c r="K393" s="75">
        <v>3</v>
      </c>
      <c r="L393" s="66">
        <v>0</v>
      </c>
      <c r="M393" s="75">
        <v>0</v>
      </c>
      <c r="N393" s="75">
        <v>3</v>
      </c>
      <c r="O393" s="75">
        <v>0</v>
      </c>
      <c r="P393" s="75">
        <v>0</v>
      </c>
      <c r="Q393" s="75">
        <v>0</v>
      </c>
      <c r="R393" s="66">
        <f t="shared" si="42"/>
        <v>7.5</v>
      </c>
      <c r="S393" s="66">
        <f t="shared" si="48"/>
        <v>66</v>
      </c>
      <c r="T393" s="68">
        <f t="shared" si="43"/>
        <v>9</v>
      </c>
      <c r="U393" s="66">
        <f t="shared" si="46"/>
        <v>9</v>
      </c>
      <c r="V393" s="26">
        <f t="shared" si="45"/>
        <v>380</v>
      </c>
      <c r="W393" s="30"/>
      <c r="X393" s="31"/>
      <c r="Y393" s="32"/>
    </row>
    <row r="394" spans="1:25" s="33" customFormat="1" ht="24" x14ac:dyDescent="0.2">
      <c r="A394" s="73">
        <v>6452</v>
      </c>
      <c r="B394" s="96" t="s">
        <v>587</v>
      </c>
      <c r="C394" s="97" t="s">
        <v>49</v>
      </c>
      <c r="D394" s="74" t="s">
        <v>179</v>
      </c>
      <c r="E394" s="75">
        <v>7</v>
      </c>
      <c r="F394" s="76">
        <v>0</v>
      </c>
      <c r="G394" s="77">
        <v>0</v>
      </c>
      <c r="H394" s="66">
        <v>7</v>
      </c>
      <c r="I394" s="66">
        <f>(F394*30)+(G394*30)</f>
        <v>0</v>
      </c>
      <c r="J394" s="66">
        <v>231</v>
      </c>
      <c r="K394" s="75">
        <v>7</v>
      </c>
      <c r="L394" s="66">
        <v>0</v>
      </c>
      <c r="M394" s="75">
        <v>0</v>
      </c>
      <c r="N394" s="75">
        <v>7</v>
      </c>
      <c r="O394" s="75">
        <v>0</v>
      </c>
      <c r="P394" s="75">
        <v>0</v>
      </c>
      <c r="Q394" s="75">
        <v>0</v>
      </c>
      <c r="R394" s="66">
        <f t="shared" si="42"/>
        <v>17.5</v>
      </c>
      <c r="S394" s="66">
        <f t="shared" si="48"/>
        <v>254.10000000000002</v>
      </c>
      <c r="T394" s="68">
        <f t="shared" si="43"/>
        <v>21</v>
      </c>
      <c r="U394" s="66">
        <f t="shared" si="46"/>
        <v>21</v>
      </c>
      <c r="V394" s="26">
        <f t="shared" si="45"/>
        <v>381</v>
      </c>
      <c r="W394" s="30"/>
      <c r="X394" s="31"/>
      <c r="Y394" s="32"/>
    </row>
    <row r="395" spans="1:25" s="33" customFormat="1" ht="24" x14ac:dyDescent="0.2">
      <c r="A395" s="73">
        <v>6454</v>
      </c>
      <c r="B395" s="96" t="s">
        <v>589</v>
      </c>
      <c r="C395" s="97" t="s">
        <v>588</v>
      </c>
      <c r="D395" s="74" t="s">
        <v>518</v>
      </c>
      <c r="E395" s="75">
        <v>6</v>
      </c>
      <c r="F395" s="76">
        <v>6</v>
      </c>
      <c r="G395" s="77">
        <v>0</v>
      </c>
      <c r="H395" s="66">
        <v>6</v>
      </c>
      <c r="I395" s="66">
        <v>690</v>
      </c>
      <c r="J395" s="66">
        <f>(H395*30)</f>
        <v>180</v>
      </c>
      <c r="K395" s="75">
        <v>6</v>
      </c>
      <c r="L395" s="66">
        <v>0</v>
      </c>
      <c r="M395" s="75">
        <v>0</v>
      </c>
      <c r="N395" s="75">
        <v>6</v>
      </c>
      <c r="O395" s="75">
        <v>0</v>
      </c>
      <c r="P395" s="75">
        <v>0</v>
      </c>
      <c r="Q395" s="75">
        <v>0</v>
      </c>
      <c r="R395" s="66">
        <f t="shared" si="42"/>
        <v>15</v>
      </c>
      <c r="S395" s="66">
        <f t="shared" si="48"/>
        <v>198.00000000000003</v>
      </c>
      <c r="T395" s="68">
        <f t="shared" si="43"/>
        <v>18</v>
      </c>
      <c r="U395" s="66">
        <f t="shared" si="46"/>
        <v>18</v>
      </c>
      <c r="V395" s="26">
        <f t="shared" si="45"/>
        <v>382</v>
      </c>
      <c r="W395" s="30"/>
      <c r="X395" s="31"/>
      <c r="Y395" s="32"/>
    </row>
    <row r="396" spans="1:25" s="33" customFormat="1" x14ac:dyDescent="0.2">
      <c r="A396" s="73">
        <v>6455</v>
      </c>
      <c r="B396" s="96" t="s">
        <v>512</v>
      </c>
      <c r="C396" s="97" t="s">
        <v>510</v>
      </c>
      <c r="D396" s="74" t="s">
        <v>179</v>
      </c>
      <c r="E396" s="75">
        <v>1</v>
      </c>
      <c r="F396" s="76">
        <v>0</v>
      </c>
      <c r="G396" s="77">
        <v>1</v>
      </c>
      <c r="H396" s="66">
        <v>1</v>
      </c>
      <c r="I396" s="66">
        <v>0</v>
      </c>
      <c r="J396" s="66">
        <f>(H396*30)</f>
        <v>30</v>
      </c>
      <c r="K396" s="75">
        <v>1</v>
      </c>
      <c r="L396" s="66">
        <v>0</v>
      </c>
      <c r="M396" s="75">
        <v>0</v>
      </c>
      <c r="N396" s="75">
        <v>1</v>
      </c>
      <c r="O396" s="75">
        <v>0</v>
      </c>
      <c r="P396" s="75">
        <v>0</v>
      </c>
      <c r="Q396" s="75">
        <v>0</v>
      </c>
      <c r="R396" s="66">
        <f t="shared" si="42"/>
        <v>2.5</v>
      </c>
      <c r="S396" s="66">
        <f t="shared" si="48"/>
        <v>33</v>
      </c>
      <c r="T396" s="68">
        <f t="shared" si="43"/>
        <v>3</v>
      </c>
      <c r="U396" s="66">
        <f t="shared" si="46"/>
        <v>3</v>
      </c>
      <c r="V396" s="26">
        <f t="shared" si="45"/>
        <v>383</v>
      </c>
      <c r="W396" s="30"/>
      <c r="X396" s="31"/>
      <c r="Y396" s="32"/>
    </row>
    <row r="397" spans="1:25" s="33" customFormat="1" x14ac:dyDescent="0.2">
      <c r="A397" s="73">
        <v>6464</v>
      </c>
      <c r="B397" s="96" t="s">
        <v>590</v>
      </c>
      <c r="C397" s="97" t="s">
        <v>125</v>
      </c>
      <c r="D397" s="74" t="s">
        <v>179</v>
      </c>
      <c r="E397" s="75">
        <v>3</v>
      </c>
      <c r="F397" s="76">
        <v>0</v>
      </c>
      <c r="G397" s="77">
        <v>0</v>
      </c>
      <c r="H397" s="66">
        <v>3</v>
      </c>
      <c r="I397" s="66">
        <f>(F397*30)+(G397*30)</f>
        <v>0</v>
      </c>
      <c r="J397" s="66">
        <f>(H397*30)</f>
        <v>90</v>
      </c>
      <c r="K397" s="75">
        <v>0</v>
      </c>
      <c r="L397" s="66">
        <v>0</v>
      </c>
      <c r="M397" s="75">
        <v>3</v>
      </c>
      <c r="N397" s="75">
        <v>3</v>
      </c>
      <c r="O397" s="75">
        <v>0</v>
      </c>
      <c r="P397" s="75">
        <v>0</v>
      </c>
      <c r="Q397" s="75">
        <v>0</v>
      </c>
      <c r="R397" s="66">
        <f t="shared" si="42"/>
        <v>18</v>
      </c>
      <c r="S397" s="66">
        <f t="shared" si="48"/>
        <v>99.000000000000014</v>
      </c>
      <c r="T397" s="68">
        <f t="shared" si="43"/>
        <v>9</v>
      </c>
      <c r="U397" s="66">
        <f t="shared" si="46"/>
        <v>9</v>
      </c>
      <c r="V397" s="26">
        <f t="shared" si="45"/>
        <v>384</v>
      </c>
      <c r="W397" s="30"/>
      <c r="X397" s="31"/>
      <c r="Y397" s="32"/>
    </row>
    <row r="398" spans="1:25" s="33" customFormat="1" ht="24" x14ac:dyDescent="0.2">
      <c r="A398" s="73">
        <v>6467</v>
      </c>
      <c r="B398" s="96" t="s">
        <v>591</v>
      </c>
      <c r="C398" s="97" t="s">
        <v>47</v>
      </c>
      <c r="D398" s="74" t="s">
        <v>179</v>
      </c>
      <c r="E398" s="75">
        <v>2</v>
      </c>
      <c r="F398" s="76">
        <v>0</v>
      </c>
      <c r="G398" s="77">
        <v>0</v>
      </c>
      <c r="H398" s="66">
        <v>2</v>
      </c>
      <c r="I398" s="66">
        <f>(F398*30)+(G398*30)</f>
        <v>0</v>
      </c>
      <c r="J398" s="66">
        <v>66</v>
      </c>
      <c r="K398" s="75">
        <v>2</v>
      </c>
      <c r="L398" s="66">
        <v>0</v>
      </c>
      <c r="M398" s="75">
        <v>0</v>
      </c>
      <c r="N398" s="75">
        <v>2</v>
      </c>
      <c r="O398" s="75">
        <v>0</v>
      </c>
      <c r="P398" s="75">
        <v>0</v>
      </c>
      <c r="Q398" s="75">
        <v>0</v>
      </c>
      <c r="R398" s="66">
        <f t="shared" ref="R398:R437" si="49">(K398*2.5)+(L398*5)+(M398*6)</f>
        <v>5</v>
      </c>
      <c r="S398" s="66">
        <f t="shared" si="48"/>
        <v>72.600000000000009</v>
      </c>
      <c r="T398" s="68">
        <f t="shared" ref="T398:T437" si="50">E398*3</f>
        <v>6</v>
      </c>
      <c r="U398" s="66">
        <f t="shared" si="46"/>
        <v>6</v>
      </c>
      <c r="V398" s="26">
        <f t="shared" si="45"/>
        <v>385</v>
      </c>
      <c r="W398" s="30"/>
      <c r="X398" s="31"/>
      <c r="Y398" s="32"/>
    </row>
    <row r="399" spans="1:25" s="33" customFormat="1" x14ac:dyDescent="0.2">
      <c r="A399" s="73">
        <v>6518</v>
      </c>
      <c r="B399" s="96" t="s">
        <v>592</v>
      </c>
      <c r="C399" s="97" t="s">
        <v>61</v>
      </c>
      <c r="D399" s="74" t="s">
        <v>179</v>
      </c>
      <c r="E399" s="75">
        <v>4</v>
      </c>
      <c r="F399" s="76">
        <v>0</v>
      </c>
      <c r="G399" s="77">
        <v>1</v>
      </c>
      <c r="H399" s="66">
        <v>1</v>
      </c>
      <c r="I399" s="66">
        <v>0</v>
      </c>
      <c r="J399" s="66">
        <v>33</v>
      </c>
      <c r="K399" s="75">
        <v>4</v>
      </c>
      <c r="L399" s="66">
        <v>0</v>
      </c>
      <c r="M399" s="75">
        <v>0</v>
      </c>
      <c r="N399" s="75">
        <v>0</v>
      </c>
      <c r="O399" s="75">
        <v>0</v>
      </c>
      <c r="P399" s="75">
        <v>0</v>
      </c>
      <c r="Q399" s="75">
        <v>4</v>
      </c>
      <c r="R399" s="66">
        <f t="shared" si="49"/>
        <v>10</v>
      </c>
      <c r="S399" s="66">
        <f t="shared" si="48"/>
        <v>36.300000000000004</v>
      </c>
      <c r="T399" s="68">
        <f t="shared" si="50"/>
        <v>12</v>
      </c>
      <c r="U399" s="66">
        <f t="shared" si="46"/>
        <v>12</v>
      </c>
      <c r="V399" s="26">
        <f t="shared" ref="V399:V437" si="51">V398+1</f>
        <v>386</v>
      </c>
      <c r="W399" s="30"/>
      <c r="X399" s="31"/>
      <c r="Y399" s="32"/>
    </row>
    <row r="400" spans="1:25" s="33" customFormat="1" x14ac:dyDescent="0.2">
      <c r="A400" s="73">
        <v>6520</v>
      </c>
      <c r="B400" s="96" t="s">
        <v>677</v>
      </c>
      <c r="C400" s="97" t="s">
        <v>22</v>
      </c>
      <c r="D400" s="74" t="s">
        <v>174</v>
      </c>
      <c r="E400" s="75">
        <v>3</v>
      </c>
      <c r="F400" s="76">
        <v>0</v>
      </c>
      <c r="G400" s="77">
        <v>0</v>
      </c>
      <c r="H400" s="66">
        <v>2</v>
      </c>
      <c r="I400" s="66">
        <v>90</v>
      </c>
      <c r="J400" s="66">
        <v>70</v>
      </c>
      <c r="K400" s="75">
        <v>3</v>
      </c>
      <c r="L400" s="66">
        <v>0</v>
      </c>
      <c r="M400" s="75">
        <v>0</v>
      </c>
      <c r="N400" s="75">
        <v>3</v>
      </c>
      <c r="O400" s="75">
        <v>0</v>
      </c>
      <c r="P400" s="75">
        <v>0</v>
      </c>
      <c r="Q400" s="75">
        <v>0</v>
      </c>
      <c r="R400" s="66">
        <f t="shared" si="49"/>
        <v>7.5</v>
      </c>
      <c r="S400" s="66">
        <f t="shared" si="48"/>
        <v>77</v>
      </c>
      <c r="T400" s="68">
        <f t="shared" si="50"/>
        <v>9</v>
      </c>
      <c r="U400" s="66">
        <f t="shared" si="46"/>
        <v>9</v>
      </c>
      <c r="V400" s="26">
        <f t="shared" si="51"/>
        <v>387</v>
      </c>
      <c r="W400" s="30"/>
      <c r="X400" s="31"/>
      <c r="Y400" s="32"/>
    </row>
    <row r="401" spans="1:25" s="33" customFormat="1" x14ac:dyDescent="0.2">
      <c r="A401" s="73">
        <v>6527</v>
      </c>
      <c r="B401" s="96" t="s">
        <v>593</v>
      </c>
      <c r="C401" s="97" t="s">
        <v>10</v>
      </c>
      <c r="D401" s="74" t="s">
        <v>179</v>
      </c>
      <c r="E401" s="75">
        <v>2</v>
      </c>
      <c r="F401" s="76">
        <v>2</v>
      </c>
      <c r="G401" s="77">
        <v>0</v>
      </c>
      <c r="H401" s="66">
        <v>2</v>
      </c>
      <c r="I401" s="66">
        <v>0</v>
      </c>
      <c r="J401" s="66">
        <v>39</v>
      </c>
      <c r="K401" s="75">
        <v>2</v>
      </c>
      <c r="L401" s="66">
        <v>0</v>
      </c>
      <c r="M401" s="75">
        <v>0</v>
      </c>
      <c r="N401" s="75">
        <v>2</v>
      </c>
      <c r="O401" s="75">
        <v>0</v>
      </c>
      <c r="P401" s="75">
        <v>0</v>
      </c>
      <c r="Q401" s="75">
        <v>0</v>
      </c>
      <c r="R401" s="66">
        <f t="shared" si="49"/>
        <v>5</v>
      </c>
      <c r="S401" s="66">
        <f t="shared" si="48"/>
        <v>42.900000000000006</v>
      </c>
      <c r="T401" s="68">
        <f t="shared" si="50"/>
        <v>6</v>
      </c>
      <c r="U401" s="66">
        <f t="shared" si="46"/>
        <v>6</v>
      </c>
      <c r="V401" s="26">
        <f t="shared" si="51"/>
        <v>388</v>
      </c>
      <c r="W401" s="30"/>
      <c r="X401" s="31"/>
      <c r="Y401" s="32"/>
    </row>
    <row r="402" spans="1:25" s="33" customFormat="1" x14ac:dyDescent="0.2">
      <c r="A402" s="73">
        <v>6529</v>
      </c>
      <c r="B402" s="96" t="s">
        <v>594</v>
      </c>
      <c r="C402" s="97" t="s">
        <v>61</v>
      </c>
      <c r="D402" s="74" t="s">
        <v>179</v>
      </c>
      <c r="E402" s="75">
        <v>3</v>
      </c>
      <c r="F402" s="76">
        <v>0</v>
      </c>
      <c r="G402" s="77">
        <v>2</v>
      </c>
      <c r="H402" s="66">
        <v>3</v>
      </c>
      <c r="I402" s="66">
        <v>0</v>
      </c>
      <c r="J402" s="66">
        <f>(H402*30)</f>
        <v>90</v>
      </c>
      <c r="K402" s="75">
        <v>0</v>
      </c>
      <c r="L402" s="66">
        <v>0</v>
      </c>
      <c r="M402" s="75">
        <v>3</v>
      </c>
      <c r="N402" s="75">
        <v>0</v>
      </c>
      <c r="O402" s="75">
        <v>3</v>
      </c>
      <c r="P402" s="75">
        <v>0</v>
      </c>
      <c r="Q402" s="75">
        <v>0</v>
      </c>
      <c r="R402" s="66">
        <f t="shared" si="49"/>
        <v>18</v>
      </c>
      <c r="S402" s="66">
        <f t="shared" si="48"/>
        <v>99.000000000000014</v>
      </c>
      <c r="T402" s="68">
        <f t="shared" si="50"/>
        <v>9</v>
      </c>
      <c r="U402" s="66">
        <f t="shared" si="46"/>
        <v>9</v>
      </c>
      <c r="V402" s="26">
        <f t="shared" si="51"/>
        <v>389</v>
      </c>
      <c r="W402" s="30"/>
      <c r="X402" s="31"/>
      <c r="Y402" s="32"/>
    </row>
    <row r="403" spans="1:25" s="33" customFormat="1" ht="24" x14ac:dyDescent="0.2">
      <c r="A403" s="73">
        <v>6544</v>
      </c>
      <c r="B403" s="96" t="s">
        <v>596</v>
      </c>
      <c r="C403" s="97" t="s">
        <v>595</v>
      </c>
      <c r="D403" s="74" t="s">
        <v>179</v>
      </c>
      <c r="E403" s="75">
        <v>2</v>
      </c>
      <c r="F403" s="76">
        <v>2</v>
      </c>
      <c r="G403" s="77">
        <v>0</v>
      </c>
      <c r="H403" s="66">
        <v>2</v>
      </c>
      <c r="I403" s="66">
        <v>0</v>
      </c>
      <c r="J403" s="66">
        <v>41</v>
      </c>
      <c r="K403" s="75">
        <v>0</v>
      </c>
      <c r="L403" s="75">
        <v>2</v>
      </c>
      <c r="M403" s="75">
        <v>0</v>
      </c>
      <c r="N403" s="75">
        <v>2</v>
      </c>
      <c r="O403" s="75">
        <v>0</v>
      </c>
      <c r="P403" s="75">
        <v>0</v>
      </c>
      <c r="Q403" s="75">
        <v>0</v>
      </c>
      <c r="R403" s="66">
        <f t="shared" si="49"/>
        <v>10</v>
      </c>
      <c r="S403" s="66">
        <f t="shared" si="48"/>
        <v>45.1</v>
      </c>
      <c r="T403" s="68">
        <f t="shared" si="50"/>
        <v>6</v>
      </c>
      <c r="U403" s="66">
        <f t="shared" si="46"/>
        <v>6</v>
      </c>
      <c r="V403" s="26">
        <f t="shared" si="51"/>
        <v>390</v>
      </c>
      <c r="W403" s="30"/>
      <c r="X403" s="31"/>
      <c r="Y403" s="32"/>
    </row>
    <row r="404" spans="1:25" s="33" customFormat="1" x14ac:dyDescent="0.2">
      <c r="A404" s="73">
        <v>6581</v>
      </c>
      <c r="B404" s="96" t="s">
        <v>597</v>
      </c>
      <c r="C404" s="97" t="s">
        <v>10</v>
      </c>
      <c r="D404" s="74" t="s">
        <v>179</v>
      </c>
      <c r="E404" s="75">
        <v>3</v>
      </c>
      <c r="F404" s="76">
        <v>0</v>
      </c>
      <c r="G404" s="77">
        <v>1</v>
      </c>
      <c r="H404" s="75">
        <v>1</v>
      </c>
      <c r="I404" s="66">
        <v>0</v>
      </c>
      <c r="J404" s="66">
        <v>12</v>
      </c>
      <c r="K404" s="75">
        <v>3</v>
      </c>
      <c r="L404" s="75">
        <v>0</v>
      </c>
      <c r="M404" s="75">
        <v>0</v>
      </c>
      <c r="N404" s="75">
        <v>0</v>
      </c>
      <c r="O404" s="75">
        <v>3</v>
      </c>
      <c r="P404" s="75">
        <v>0</v>
      </c>
      <c r="Q404" s="75">
        <v>0</v>
      </c>
      <c r="R404" s="66">
        <f t="shared" si="49"/>
        <v>7.5</v>
      </c>
      <c r="S404" s="66">
        <f t="shared" si="48"/>
        <v>13.200000000000001</v>
      </c>
      <c r="T404" s="68">
        <f t="shared" si="50"/>
        <v>9</v>
      </c>
      <c r="U404" s="66">
        <f t="shared" si="46"/>
        <v>9</v>
      </c>
      <c r="V404" s="26">
        <f t="shared" si="51"/>
        <v>391</v>
      </c>
      <c r="W404" s="30"/>
      <c r="X404" s="31"/>
      <c r="Y404" s="32"/>
    </row>
    <row r="405" spans="1:25" s="33" customFormat="1" x14ac:dyDescent="0.2">
      <c r="A405" s="73">
        <v>6601</v>
      </c>
      <c r="B405" s="96" t="s">
        <v>598</v>
      </c>
      <c r="C405" s="97" t="s">
        <v>4</v>
      </c>
      <c r="D405" s="74" t="s">
        <v>179</v>
      </c>
      <c r="E405" s="75">
        <v>3</v>
      </c>
      <c r="F405" s="76">
        <v>0</v>
      </c>
      <c r="G405" s="77">
        <v>3</v>
      </c>
      <c r="H405" s="75">
        <v>3</v>
      </c>
      <c r="I405" s="66">
        <v>0</v>
      </c>
      <c r="J405" s="66">
        <f>(H405*30)</f>
        <v>90</v>
      </c>
      <c r="K405" s="75">
        <v>0</v>
      </c>
      <c r="L405" s="75">
        <v>0</v>
      </c>
      <c r="M405" s="75">
        <v>3</v>
      </c>
      <c r="N405" s="75">
        <v>0</v>
      </c>
      <c r="O405" s="75">
        <v>3</v>
      </c>
      <c r="P405" s="75">
        <v>0</v>
      </c>
      <c r="Q405" s="75">
        <v>0</v>
      </c>
      <c r="R405" s="66">
        <f t="shared" si="49"/>
        <v>18</v>
      </c>
      <c r="S405" s="66">
        <f t="shared" si="48"/>
        <v>99.000000000000014</v>
      </c>
      <c r="T405" s="68">
        <f t="shared" si="50"/>
        <v>9</v>
      </c>
      <c r="U405" s="66">
        <f t="shared" si="46"/>
        <v>9</v>
      </c>
      <c r="V405" s="26">
        <f t="shared" si="51"/>
        <v>392</v>
      </c>
      <c r="W405" s="30"/>
      <c r="X405" s="31"/>
      <c r="Y405" s="32"/>
    </row>
    <row r="406" spans="1:25" s="33" customFormat="1" x14ac:dyDescent="0.2">
      <c r="A406" s="73">
        <v>6618</v>
      </c>
      <c r="B406" s="96" t="s">
        <v>644</v>
      </c>
      <c r="C406" s="97" t="s">
        <v>185</v>
      </c>
      <c r="D406" s="74" t="s">
        <v>179</v>
      </c>
      <c r="E406" s="75">
        <v>1</v>
      </c>
      <c r="F406" s="76">
        <v>1</v>
      </c>
      <c r="G406" s="77">
        <v>0</v>
      </c>
      <c r="H406" s="75">
        <v>1</v>
      </c>
      <c r="I406" s="66">
        <v>0</v>
      </c>
      <c r="J406" s="66">
        <v>22</v>
      </c>
      <c r="K406" s="75">
        <v>0</v>
      </c>
      <c r="L406" s="75">
        <v>0</v>
      </c>
      <c r="M406" s="75">
        <v>1</v>
      </c>
      <c r="N406" s="75">
        <v>1</v>
      </c>
      <c r="O406" s="75">
        <v>0</v>
      </c>
      <c r="P406" s="75">
        <v>0</v>
      </c>
      <c r="Q406" s="75">
        <v>0</v>
      </c>
      <c r="R406" s="66">
        <f t="shared" si="49"/>
        <v>6</v>
      </c>
      <c r="S406" s="66">
        <f t="shared" si="48"/>
        <v>24.200000000000003</v>
      </c>
      <c r="T406" s="68">
        <f t="shared" si="50"/>
        <v>3</v>
      </c>
      <c r="U406" s="66">
        <f t="shared" ref="U406:U437" si="52">(E406*3)</f>
        <v>3</v>
      </c>
      <c r="V406" s="26">
        <f t="shared" si="51"/>
        <v>393</v>
      </c>
      <c r="W406" s="30"/>
      <c r="X406" s="31"/>
      <c r="Y406" s="32"/>
    </row>
    <row r="407" spans="1:25" s="33" customFormat="1" x14ac:dyDescent="0.2">
      <c r="A407" s="73">
        <v>6638</v>
      </c>
      <c r="B407" s="96" t="s">
        <v>645</v>
      </c>
      <c r="C407" s="97" t="s">
        <v>22</v>
      </c>
      <c r="D407" s="74" t="s">
        <v>174</v>
      </c>
      <c r="E407" s="75">
        <v>5</v>
      </c>
      <c r="F407" s="76">
        <v>5</v>
      </c>
      <c r="G407" s="77">
        <v>0</v>
      </c>
      <c r="H407" s="75">
        <v>5</v>
      </c>
      <c r="I407" s="66">
        <v>247</v>
      </c>
      <c r="J407" s="66">
        <v>116</v>
      </c>
      <c r="K407" s="75">
        <v>5</v>
      </c>
      <c r="L407" s="75">
        <v>0</v>
      </c>
      <c r="M407" s="75">
        <v>0</v>
      </c>
      <c r="N407" s="75">
        <v>5</v>
      </c>
      <c r="O407" s="75">
        <v>0</v>
      </c>
      <c r="P407" s="75">
        <v>0</v>
      </c>
      <c r="Q407" s="75">
        <v>0</v>
      </c>
      <c r="R407" s="66">
        <f t="shared" si="49"/>
        <v>12.5</v>
      </c>
      <c r="S407" s="66">
        <f t="shared" si="48"/>
        <v>127.60000000000001</v>
      </c>
      <c r="T407" s="68">
        <f t="shared" si="50"/>
        <v>15</v>
      </c>
      <c r="U407" s="66">
        <f t="shared" si="52"/>
        <v>15</v>
      </c>
      <c r="V407" s="26">
        <f t="shared" si="51"/>
        <v>394</v>
      </c>
      <c r="W407" s="30"/>
      <c r="X407" s="31"/>
      <c r="Y407" s="32"/>
    </row>
    <row r="408" spans="1:25" s="33" customFormat="1" x14ac:dyDescent="0.2">
      <c r="A408" s="73">
        <v>6727</v>
      </c>
      <c r="B408" s="96" t="s">
        <v>646</v>
      </c>
      <c r="C408" s="97" t="s">
        <v>611</v>
      </c>
      <c r="D408" s="74" t="s">
        <v>179</v>
      </c>
      <c r="E408" s="75">
        <v>7</v>
      </c>
      <c r="F408" s="76">
        <v>7</v>
      </c>
      <c r="G408" s="77">
        <v>0</v>
      </c>
      <c r="H408" s="75">
        <v>7</v>
      </c>
      <c r="I408" s="66">
        <v>0</v>
      </c>
      <c r="J408" s="66">
        <v>167</v>
      </c>
      <c r="K408" s="75">
        <v>7</v>
      </c>
      <c r="L408" s="75">
        <v>0</v>
      </c>
      <c r="M408" s="75">
        <v>0</v>
      </c>
      <c r="N408" s="75">
        <v>7</v>
      </c>
      <c r="O408" s="75">
        <v>0</v>
      </c>
      <c r="P408" s="75">
        <v>0</v>
      </c>
      <c r="Q408" s="75">
        <v>0</v>
      </c>
      <c r="R408" s="66">
        <f t="shared" si="49"/>
        <v>17.5</v>
      </c>
      <c r="S408" s="66">
        <f t="shared" si="48"/>
        <v>183.70000000000002</v>
      </c>
      <c r="T408" s="68">
        <f t="shared" si="50"/>
        <v>21</v>
      </c>
      <c r="U408" s="66">
        <f t="shared" si="52"/>
        <v>21</v>
      </c>
      <c r="V408" s="26">
        <f t="shared" si="51"/>
        <v>395</v>
      </c>
      <c r="W408" s="30"/>
      <c r="X408" s="31"/>
      <c r="Y408" s="32"/>
    </row>
    <row r="409" spans="1:25" s="33" customFormat="1" x14ac:dyDescent="0.2">
      <c r="A409" s="73">
        <v>6803</v>
      </c>
      <c r="B409" s="96" t="s">
        <v>647</v>
      </c>
      <c r="C409" s="97" t="s">
        <v>194</v>
      </c>
      <c r="D409" s="74" t="s">
        <v>174</v>
      </c>
      <c r="E409" s="78">
        <v>5</v>
      </c>
      <c r="F409" s="78">
        <v>5</v>
      </c>
      <c r="G409" s="78">
        <v>0</v>
      </c>
      <c r="H409" s="78">
        <v>5</v>
      </c>
      <c r="I409" s="70">
        <v>129</v>
      </c>
      <c r="J409" s="70">
        <v>104</v>
      </c>
      <c r="K409" s="78">
        <v>5</v>
      </c>
      <c r="L409" s="79">
        <v>0</v>
      </c>
      <c r="M409" s="79">
        <v>0</v>
      </c>
      <c r="N409" s="79">
        <v>5</v>
      </c>
      <c r="O409" s="79">
        <v>0</v>
      </c>
      <c r="P409" s="79">
        <v>0</v>
      </c>
      <c r="Q409" s="79">
        <v>0</v>
      </c>
      <c r="R409" s="70">
        <f t="shared" si="49"/>
        <v>12.5</v>
      </c>
      <c r="S409" s="70">
        <f t="shared" si="48"/>
        <v>114.4</v>
      </c>
      <c r="T409" s="70">
        <f t="shared" si="50"/>
        <v>15</v>
      </c>
      <c r="U409" s="70">
        <f t="shared" si="52"/>
        <v>15</v>
      </c>
      <c r="V409" s="26">
        <f t="shared" si="51"/>
        <v>396</v>
      </c>
      <c r="W409" s="30"/>
      <c r="X409" s="31"/>
      <c r="Y409" s="32"/>
    </row>
    <row r="410" spans="1:25" s="33" customFormat="1" x14ac:dyDescent="0.2">
      <c r="A410" s="73">
        <v>6806</v>
      </c>
      <c r="B410" s="97" t="s">
        <v>649</v>
      </c>
      <c r="C410" s="97" t="s">
        <v>648</v>
      </c>
      <c r="D410" s="74" t="s">
        <v>179</v>
      </c>
      <c r="E410" s="78">
        <v>10</v>
      </c>
      <c r="F410" s="78">
        <v>4</v>
      </c>
      <c r="G410" s="78">
        <v>0</v>
      </c>
      <c r="H410" s="78">
        <v>6</v>
      </c>
      <c r="I410" s="66">
        <v>0</v>
      </c>
      <c r="J410" s="70">
        <v>106</v>
      </c>
      <c r="K410" s="78">
        <v>10</v>
      </c>
      <c r="L410" s="79">
        <v>0</v>
      </c>
      <c r="M410" s="79">
        <v>0</v>
      </c>
      <c r="N410" s="79">
        <v>10</v>
      </c>
      <c r="O410" s="79">
        <v>0</v>
      </c>
      <c r="P410" s="79">
        <v>0</v>
      </c>
      <c r="Q410" s="79">
        <v>0</v>
      </c>
      <c r="R410" s="70">
        <f t="shared" si="49"/>
        <v>25</v>
      </c>
      <c r="S410" s="70">
        <f t="shared" si="48"/>
        <v>116.60000000000001</v>
      </c>
      <c r="T410" s="70">
        <f t="shared" si="50"/>
        <v>30</v>
      </c>
      <c r="U410" s="70">
        <f t="shared" si="52"/>
        <v>30</v>
      </c>
      <c r="V410" s="26">
        <f t="shared" si="51"/>
        <v>397</v>
      </c>
      <c r="W410" s="30"/>
      <c r="X410" s="31"/>
      <c r="Y410" s="32"/>
    </row>
    <row r="411" spans="1:25" s="33" customFormat="1" x14ac:dyDescent="0.2">
      <c r="A411" s="73">
        <v>6807</v>
      </c>
      <c r="B411" s="88" t="s">
        <v>599</v>
      </c>
      <c r="C411" s="97" t="s">
        <v>648</v>
      </c>
      <c r="D411" s="74" t="s">
        <v>179</v>
      </c>
      <c r="E411" s="78">
        <v>7</v>
      </c>
      <c r="F411" s="78">
        <v>7</v>
      </c>
      <c r="G411" s="78">
        <v>0</v>
      </c>
      <c r="H411" s="78">
        <v>4</v>
      </c>
      <c r="I411" s="66">
        <v>0</v>
      </c>
      <c r="J411" s="70">
        <v>139</v>
      </c>
      <c r="K411" s="78">
        <v>7</v>
      </c>
      <c r="L411" s="79">
        <v>0</v>
      </c>
      <c r="M411" s="79">
        <v>0</v>
      </c>
      <c r="N411" s="79">
        <v>7</v>
      </c>
      <c r="O411" s="79">
        <v>0</v>
      </c>
      <c r="P411" s="79">
        <v>0</v>
      </c>
      <c r="Q411" s="79">
        <v>0</v>
      </c>
      <c r="R411" s="70">
        <f t="shared" si="49"/>
        <v>17.5</v>
      </c>
      <c r="S411" s="70">
        <f t="shared" si="48"/>
        <v>152.9</v>
      </c>
      <c r="T411" s="70">
        <f t="shared" si="50"/>
        <v>21</v>
      </c>
      <c r="U411" s="70">
        <f>(E411*3)</f>
        <v>21</v>
      </c>
      <c r="V411" s="26">
        <f t="shared" si="51"/>
        <v>398</v>
      </c>
      <c r="W411" s="30"/>
      <c r="X411" s="31"/>
      <c r="Y411" s="32"/>
    </row>
    <row r="412" spans="1:25" x14ac:dyDescent="0.2">
      <c r="A412" s="24">
        <v>6808</v>
      </c>
      <c r="B412" s="88" t="s">
        <v>601</v>
      </c>
      <c r="C412" s="88" t="s">
        <v>600</v>
      </c>
      <c r="D412" s="25" t="s">
        <v>179</v>
      </c>
      <c r="E412" s="26">
        <v>1</v>
      </c>
      <c r="F412" s="27">
        <v>0</v>
      </c>
      <c r="G412" s="28">
        <v>0</v>
      </c>
      <c r="H412" s="26">
        <v>1</v>
      </c>
      <c r="I412" s="26">
        <f>30*((F412*(F412+1))/2)</f>
        <v>0</v>
      </c>
      <c r="J412" s="26">
        <v>33</v>
      </c>
      <c r="K412" s="26">
        <v>1</v>
      </c>
      <c r="L412" s="26">
        <v>0</v>
      </c>
      <c r="M412" s="26">
        <v>0</v>
      </c>
      <c r="N412" s="26">
        <v>1</v>
      </c>
      <c r="O412" s="26">
        <v>0</v>
      </c>
      <c r="P412" s="26">
        <v>0</v>
      </c>
      <c r="Q412" s="26">
        <v>0</v>
      </c>
      <c r="R412" s="26">
        <f t="shared" si="49"/>
        <v>2.5</v>
      </c>
      <c r="S412" s="26">
        <f t="shared" si="48"/>
        <v>36.300000000000004</v>
      </c>
      <c r="T412" s="28">
        <f t="shared" si="50"/>
        <v>3</v>
      </c>
      <c r="U412" s="26">
        <f t="shared" si="52"/>
        <v>3</v>
      </c>
      <c r="V412" s="26">
        <f t="shared" si="51"/>
        <v>399</v>
      </c>
      <c r="X412" s="23"/>
      <c r="Y412" s="23"/>
    </row>
    <row r="413" spans="1:25" x14ac:dyDescent="0.2">
      <c r="A413" s="24">
        <v>6826</v>
      </c>
      <c r="B413" s="88" t="s">
        <v>650</v>
      </c>
      <c r="C413" s="88" t="s">
        <v>402</v>
      </c>
      <c r="D413" s="25" t="s">
        <v>179</v>
      </c>
      <c r="E413" s="26">
        <v>1</v>
      </c>
      <c r="F413" s="27">
        <v>0</v>
      </c>
      <c r="G413" s="28">
        <v>0</v>
      </c>
      <c r="H413" s="26">
        <v>1</v>
      </c>
      <c r="I413" s="26">
        <f>(F413*30)+(G413*30)</f>
        <v>0</v>
      </c>
      <c r="J413" s="26">
        <v>33</v>
      </c>
      <c r="K413" s="26">
        <v>0</v>
      </c>
      <c r="L413" s="26">
        <v>0</v>
      </c>
      <c r="M413" s="26">
        <v>1</v>
      </c>
      <c r="N413" s="26">
        <v>0</v>
      </c>
      <c r="O413" s="26">
        <v>1</v>
      </c>
      <c r="P413" s="26">
        <v>0</v>
      </c>
      <c r="Q413" s="26">
        <v>0</v>
      </c>
      <c r="R413" s="26">
        <f t="shared" si="49"/>
        <v>6</v>
      </c>
      <c r="S413" s="26">
        <f t="shared" si="48"/>
        <v>36.300000000000004</v>
      </c>
      <c r="T413" s="28">
        <f t="shared" si="50"/>
        <v>3</v>
      </c>
      <c r="U413" s="26">
        <f t="shared" si="52"/>
        <v>3</v>
      </c>
      <c r="V413" s="26">
        <f t="shared" si="51"/>
        <v>400</v>
      </c>
      <c r="X413" s="23"/>
      <c r="Y413" s="23"/>
    </row>
    <row r="414" spans="1:25" x14ac:dyDescent="0.2">
      <c r="A414" s="24">
        <v>6864</v>
      </c>
      <c r="B414" s="88" t="s">
        <v>617</v>
      </c>
      <c r="C414" s="88" t="s">
        <v>651</v>
      </c>
      <c r="D414" s="25" t="s">
        <v>179</v>
      </c>
      <c r="E414" s="50">
        <v>1</v>
      </c>
      <c r="F414" s="50">
        <v>0</v>
      </c>
      <c r="G414" s="50">
        <v>0</v>
      </c>
      <c r="H414" s="50">
        <v>1</v>
      </c>
      <c r="I414" s="26">
        <v>0</v>
      </c>
      <c r="J414" s="50">
        <v>30</v>
      </c>
      <c r="K414" s="50">
        <v>1</v>
      </c>
      <c r="L414" s="51">
        <v>0</v>
      </c>
      <c r="M414" s="51">
        <v>0</v>
      </c>
      <c r="N414" s="51">
        <v>1</v>
      </c>
      <c r="O414" s="51">
        <v>0</v>
      </c>
      <c r="P414" s="51">
        <v>0</v>
      </c>
      <c r="Q414" s="51">
        <v>0</v>
      </c>
      <c r="R414" s="50">
        <f t="shared" si="49"/>
        <v>2.5</v>
      </c>
      <c r="S414" s="50">
        <f t="shared" si="48"/>
        <v>33</v>
      </c>
      <c r="T414" s="50">
        <f t="shared" si="50"/>
        <v>3</v>
      </c>
      <c r="U414" s="50">
        <f t="shared" si="52"/>
        <v>3</v>
      </c>
      <c r="V414" s="26">
        <f t="shared" si="51"/>
        <v>401</v>
      </c>
      <c r="X414" s="23"/>
      <c r="Y414" s="23"/>
    </row>
    <row r="415" spans="1:25" x14ac:dyDescent="0.2">
      <c r="A415" s="24">
        <v>6871</v>
      </c>
      <c r="B415" s="88" t="s">
        <v>652</v>
      </c>
      <c r="C415" s="88" t="s">
        <v>61</v>
      </c>
      <c r="D415" s="25" t="s">
        <v>179</v>
      </c>
      <c r="E415" s="26">
        <v>1</v>
      </c>
      <c r="F415" s="27">
        <v>1</v>
      </c>
      <c r="G415" s="28">
        <v>0</v>
      </c>
      <c r="H415" s="26">
        <v>1</v>
      </c>
      <c r="I415" s="26">
        <v>0</v>
      </c>
      <c r="J415" s="26">
        <f>(H415*30)</f>
        <v>30</v>
      </c>
      <c r="K415" s="26">
        <v>1</v>
      </c>
      <c r="L415" s="26">
        <v>0</v>
      </c>
      <c r="M415" s="26">
        <v>0</v>
      </c>
      <c r="N415" s="26">
        <v>1</v>
      </c>
      <c r="O415" s="26">
        <v>0</v>
      </c>
      <c r="P415" s="26">
        <v>0</v>
      </c>
      <c r="Q415" s="26">
        <v>0</v>
      </c>
      <c r="R415" s="26">
        <f t="shared" si="49"/>
        <v>2.5</v>
      </c>
      <c r="S415" s="26">
        <f t="shared" si="48"/>
        <v>33</v>
      </c>
      <c r="T415" s="28">
        <f t="shared" si="50"/>
        <v>3</v>
      </c>
      <c r="U415" s="26">
        <f t="shared" si="52"/>
        <v>3</v>
      </c>
      <c r="V415" s="26">
        <f t="shared" si="51"/>
        <v>402</v>
      </c>
      <c r="X415" s="23"/>
      <c r="Y415" s="23"/>
    </row>
    <row r="416" spans="1:25" x14ac:dyDescent="0.2">
      <c r="A416" s="24">
        <v>6884</v>
      </c>
      <c r="B416" s="88" t="s">
        <v>653</v>
      </c>
      <c r="C416" s="88" t="s">
        <v>633</v>
      </c>
      <c r="D416" s="25" t="s">
        <v>179</v>
      </c>
      <c r="E416" s="50">
        <v>5</v>
      </c>
      <c r="F416" s="50">
        <v>0</v>
      </c>
      <c r="G416" s="50">
        <v>0</v>
      </c>
      <c r="H416" s="50">
        <v>5</v>
      </c>
      <c r="I416" s="26">
        <v>0</v>
      </c>
      <c r="J416" s="50">
        <v>150</v>
      </c>
      <c r="K416" s="50">
        <v>5</v>
      </c>
      <c r="L416" s="51">
        <v>0</v>
      </c>
      <c r="M416" s="51">
        <v>0</v>
      </c>
      <c r="N416" s="51">
        <v>5</v>
      </c>
      <c r="O416" s="51">
        <v>0</v>
      </c>
      <c r="P416" s="51">
        <v>0</v>
      </c>
      <c r="Q416" s="51">
        <v>0</v>
      </c>
      <c r="R416" s="50">
        <f t="shared" si="49"/>
        <v>12.5</v>
      </c>
      <c r="S416" s="50">
        <f t="shared" si="48"/>
        <v>165</v>
      </c>
      <c r="T416" s="50">
        <f t="shared" si="50"/>
        <v>15</v>
      </c>
      <c r="U416" s="50">
        <f t="shared" si="52"/>
        <v>15</v>
      </c>
      <c r="V416" s="26">
        <f t="shared" si="51"/>
        <v>403</v>
      </c>
      <c r="X416" s="23"/>
      <c r="Y416" s="23"/>
    </row>
    <row r="417" spans="1:25" x14ac:dyDescent="0.2">
      <c r="A417" s="24">
        <v>6890</v>
      </c>
      <c r="B417" s="88" t="s">
        <v>620</v>
      </c>
      <c r="C417" s="88" t="s">
        <v>654</v>
      </c>
      <c r="D417" s="25" t="s">
        <v>179</v>
      </c>
      <c r="E417" s="50">
        <v>1</v>
      </c>
      <c r="F417" s="50">
        <v>1</v>
      </c>
      <c r="G417" s="50">
        <v>0</v>
      </c>
      <c r="H417" s="50">
        <v>1</v>
      </c>
      <c r="I417" s="26">
        <v>0</v>
      </c>
      <c r="J417" s="50">
        <v>20</v>
      </c>
      <c r="K417" s="50">
        <v>1</v>
      </c>
      <c r="L417" s="51">
        <v>0</v>
      </c>
      <c r="M417" s="51">
        <v>0</v>
      </c>
      <c r="N417" s="51">
        <v>1</v>
      </c>
      <c r="O417" s="51">
        <v>0</v>
      </c>
      <c r="P417" s="51">
        <v>0</v>
      </c>
      <c r="Q417" s="51">
        <v>0</v>
      </c>
      <c r="R417" s="50">
        <f t="shared" si="49"/>
        <v>2.5</v>
      </c>
      <c r="S417" s="50">
        <f t="shared" si="48"/>
        <v>22</v>
      </c>
      <c r="T417" s="50">
        <f t="shared" si="50"/>
        <v>3</v>
      </c>
      <c r="U417" s="50">
        <f t="shared" si="52"/>
        <v>3</v>
      </c>
      <c r="V417" s="26">
        <f t="shared" si="51"/>
        <v>404</v>
      </c>
      <c r="X417" s="23"/>
      <c r="Y417" s="23"/>
    </row>
    <row r="418" spans="1:25" x14ac:dyDescent="0.2">
      <c r="A418" s="24">
        <v>6893</v>
      </c>
      <c r="B418" s="88" t="s">
        <v>655</v>
      </c>
      <c r="C418" s="88" t="s">
        <v>609</v>
      </c>
      <c r="D418" s="25" t="s">
        <v>174</v>
      </c>
      <c r="E418" s="26">
        <v>3</v>
      </c>
      <c r="F418" s="27">
        <v>3</v>
      </c>
      <c r="G418" s="28">
        <v>0</v>
      </c>
      <c r="H418" s="26">
        <v>3</v>
      </c>
      <c r="I418" s="26">
        <v>87</v>
      </c>
      <c r="J418" s="26">
        <v>64</v>
      </c>
      <c r="K418" s="26">
        <v>3</v>
      </c>
      <c r="L418" s="26">
        <v>0</v>
      </c>
      <c r="M418" s="26">
        <v>0</v>
      </c>
      <c r="N418" s="26">
        <v>3</v>
      </c>
      <c r="O418" s="26">
        <v>0</v>
      </c>
      <c r="P418" s="26">
        <v>0</v>
      </c>
      <c r="Q418" s="26">
        <v>0</v>
      </c>
      <c r="R418" s="26">
        <f t="shared" si="49"/>
        <v>7.5</v>
      </c>
      <c r="S418" s="26">
        <f t="shared" si="48"/>
        <v>70.400000000000006</v>
      </c>
      <c r="T418" s="28">
        <f t="shared" si="50"/>
        <v>9</v>
      </c>
      <c r="U418" s="26">
        <f t="shared" si="52"/>
        <v>9</v>
      </c>
      <c r="V418" s="26">
        <f t="shared" si="51"/>
        <v>405</v>
      </c>
      <c r="X418" s="23"/>
      <c r="Y418" s="23"/>
    </row>
    <row r="419" spans="1:25" x14ac:dyDescent="0.2">
      <c r="A419" s="24">
        <v>6900</v>
      </c>
      <c r="B419" s="88" t="s">
        <v>656</v>
      </c>
      <c r="C419" s="88" t="s">
        <v>144</v>
      </c>
      <c r="D419" s="25" t="s">
        <v>174</v>
      </c>
      <c r="E419" s="26">
        <v>4</v>
      </c>
      <c r="F419" s="27">
        <v>3</v>
      </c>
      <c r="G419" s="28">
        <v>0</v>
      </c>
      <c r="H419" s="26">
        <v>3</v>
      </c>
      <c r="I419" s="26">
        <v>60</v>
      </c>
      <c r="J419" s="26">
        <v>60</v>
      </c>
      <c r="K419" s="26">
        <v>4</v>
      </c>
      <c r="L419" s="26">
        <v>0</v>
      </c>
      <c r="M419" s="26">
        <v>0</v>
      </c>
      <c r="N419" s="26">
        <v>4</v>
      </c>
      <c r="O419" s="26">
        <v>0</v>
      </c>
      <c r="P419" s="26">
        <v>0</v>
      </c>
      <c r="Q419" s="26">
        <v>0</v>
      </c>
      <c r="R419" s="26">
        <f t="shared" si="49"/>
        <v>10</v>
      </c>
      <c r="S419" s="26">
        <f t="shared" si="48"/>
        <v>66</v>
      </c>
      <c r="T419" s="28">
        <f t="shared" si="50"/>
        <v>12</v>
      </c>
      <c r="U419" s="26">
        <f t="shared" si="52"/>
        <v>12</v>
      </c>
      <c r="V419" s="26">
        <f t="shared" si="51"/>
        <v>406</v>
      </c>
      <c r="X419" s="23"/>
      <c r="Y419" s="23"/>
    </row>
    <row r="420" spans="1:25" x14ac:dyDescent="0.2">
      <c r="A420" s="24">
        <v>6909</v>
      </c>
      <c r="B420" s="88" t="s">
        <v>657</v>
      </c>
      <c r="C420" s="88" t="s">
        <v>618</v>
      </c>
      <c r="D420" s="25" t="s">
        <v>174</v>
      </c>
      <c r="E420" s="26">
        <v>1</v>
      </c>
      <c r="F420" s="27">
        <v>1</v>
      </c>
      <c r="G420" s="28">
        <v>0</v>
      </c>
      <c r="H420" s="26">
        <v>1</v>
      </c>
      <c r="I420" s="26">
        <v>60</v>
      </c>
      <c r="J420" s="26">
        <f>(H420*30)</f>
        <v>30</v>
      </c>
      <c r="K420" s="26">
        <v>1</v>
      </c>
      <c r="L420" s="26">
        <v>0</v>
      </c>
      <c r="M420" s="26">
        <v>0</v>
      </c>
      <c r="N420" s="26">
        <v>1</v>
      </c>
      <c r="O420" s="26">
        <v>0</v>
      </c>
      <c r="P420" s="26">
        <v>0</v>
      </c>
      <c r="Q420" s="26">
        <v>0</v>
      </c>
      <c r="R420" s="26">
        <f t="shared" si="49"/>
        <v>2.5</v>
      </c>
      <c r="S420" s="26">
        <f t="shared" si="48"/>
        <v>33</v>
      </c>
      <c r="T420" s="28">
        <f t="shared" si="50"/>
        <v>3</v>
      </c>
      <c r="U420" s="26">
        <f t="shared" si="52"/>
        <v>3</v>
      </c>
      <c r="V420" s="26">
        <f t="shared" si="51"/>
        <v>407</v>
      </c>
      <c r="X420" s="23"/>
      <c r="Y420" s="23"/>
    </row>
    <row r="421" spans="1:25" x14ac:dyDescent="0.2">
      <c r="A421" s="24">
        <v>6927</v>
      </c>
      <c r="B421" s="88" t="s">
        <v>659</v>
      </c>
      <c r="C421" s="88" t="s">
        <v>658</v>
      </c>
      <c r="D421" s="25" t="s">
        <v>179</v>
      </c>
      <c r="E421" s="50">
        <v>6</v>
      </c>
      <c r="F421" s="50">
        <v>2</v>
      </c>
      <c r="G421" s="50">
        <v>0</v>
      </c>
      <c r="H421" s="50">
        <v>2</v>
      </c>
      <c r="I421" s="26">
        <v>0</v>
      </c>
      <c r="J421" s="50">
        <v>45</v>
      </c>
      <c r="K421" s="50">
        <v>6</v>
      </c>
      <c r="L421" s="51">
        <v>0</v>
      </c>
      <c r="M421" s="51">
        <v>0</v>
      </c>
      <c r="N421" s="51">
        <v>6</v>
      </c>
      <c r="O421" s="51">
        <v>0</v>
      </c>
      <c r="P421" s="51">
        <v>0</v>
      </c>
      <c r="Q421" s="51">
        <v>0</v>
      </c>
      <c r="R421" s="50">
        <f t="shared" si="49"/>
        <v>15</v>
      </c>
      <c r="S421" s="50">
        <f t="shared" si="48"/>
        <v>49.500000000000007</v>
      </c>
      <c r="T421" s="50">
        <f t="shared" si="50"/>
        <v>18</v>
      </c>
      <c r="U421" s="50">
        <f t="shared" si="52"/>
        <v>18</v>
      </c>
      <c r="V421" s="26">
        <f t="shared" si="51"/>
        <v>408</v>
      </c>
      <c r="X421" s="23"/>
      <c r="Y421" s="23"/>
    </row>
    <row r="422" spans="1:25" x14ac:dyDescent="0.2">
      <c r="A422" s="24">
        <v>6928</v>
      </c>
      <c r="B422" s="88" t="s">
        <v>660</v>
      </c>
      <c r="C422" s="88" t="s">
        <v>658</v>
      </c>
      <c r="D422" s="25" t="s">
        <v>179</v>
      </c>
      <c r="E422" s="50">
        <v>3</v>
      </c>
      <c r="F422" s="50">
        <v>0</v>
      </c>
      <c r="G422" s="50">
        <v>0</v>
      </c>
      <c r="H422" s="50">
        <v>1</v>
      </c>
      <c r="I422" s="26">
        <v>0</v>
      </c>
      <c r="J422" s="50">
        <v>12</v>
      </c>
      <c r="K422" s="50">
        <v>3</v>
      </c>
      <c r="L422" s="51">
        <v>0</v>
      </c>
      <c r="M422" s="51">
        <v>0</v>
      </c>
      <c r="N422" s="51">
        <v>3</v>
      </c>
      <c r="O422" s="51">
        <v>0</v>
      </c>
      <c r="P422" s="51">
        <v>0</v>
      </c>
      <c r="Q422" s="51">
        <v>0</v>
      </c>
      <c r="R422" s="50">
        <f t="shared" si="49"/>
        <v>7.5</v>
      </c>
      <c r="S422" s="50">
        <f t="shared" si="48"/>
        <v>13.200000000000001</v>
      </c>
      <c r="T422" s="50">
        <f t="shared" si="50"/>
        <v>9</v>
      </c>
      <c r="U422" s="50">
        <f t="shared" si="52"/>
        <v>9</v>
      </c>
      <c r="V422" s="26">
        <f t="shared" si="51"/>
        <v>409</v>
      </c>
      <c r="X422" s="23"/>
      <c r="Y422" s="23"/>
    </row>
    <row r="423" spans="1:25" x14ac:dyDescent="0.2">
      <c r="A423" s="24">
        <v>6929</v>
      </c>
      <c r="B423" s="88" t="s">
        <v>619</v>
      </c>
      <c r="C423" s="88" t="s">
        <v>658</v>
      </c>
      <c r="D423" s="25" t="s">
        <v>179</v>
      </c>
      <c r="E423" s="50">
        <v>4</v>
      </c>
      <c r="F423" s="50">
        <v>0</v>
      </c>
      <c r="G423" s="50">
        <v>0</v>
      </c>
      <c r="H423" s="50">
        <v>2</v>
      </c>
      <c r="I423" s="26">
        <v>0</v>
      </c>
      <c r="J423" s="50">
        <v>24</v>
      </c>
      <c r="K423" s="50">
        <v>4</v>
      </c>
      <c r="L423" s="51">
        <v>0</v>
      </c>
      <c r="M423" s="51">
        <v>0</v>
      </c>
      <c r="N423" s="51">
        <v>4</v>
      </c>
      <c r="O423" s="51">
        <v>0</v>
      </c>
      <c r="P423" s="51">
        <v>0</v>
      </c>
      <c r="Q423" s="51">
        <v>0</v>
      </c>
      <c r="R423" s="50">
        <f t="shared" si="49"/>
        <v>10</v>
      </c>
      <c r="S423" s="50">
        <f t="shared" si="48"/>
        <v>26.400000000000002</v>
      </c>
      <c r="T423" s="50">
        <f t="shared" si="50"/>
        <v>12</v>
      </c>
      <c r="U423" s="50">
        <f t="shared" si="52"/>
        <v>12</v>
      </c>
      <c r="V423" s="26">
        <f t="shared" si="51"/>
        <v>410</v>
      </c>
      <c r="X423" s="23"/>
      <c r="Y423" s="23"/>
    </row>
    <row r="424" spans="1:25" x14ac:dyDescent="0.2">
      <c r="A424" s="25">
        <v>6943</v>
      </c>
      <c r="B424" s="98" t="s">
        <v>661</v>
      </c>
      <c r="C424" s="98" t="s">
        <v>633</v>
      </c>
      <c r="D424" s="50" t="s">
        <v>179</v>
      </c>
      <c r="E424" s="50">
        <v>18</v>
      </c>
      <c r="F424" s="50">
        <v>0</v>
      </c>
      <c r="G424" s="50">
        <v>0</v>
      </c>
      <c r="H424" s="50">
        <v>14</v>
      </c>
      <c r="I424" s="26">
        <v>0</v>
      </c>
      <c r="J424" s="50">
        <v>478</v>
      </c>
      <c r="K424" s="50">
        <v>18</v>
      </c>
      <c r="L424" s="50">
        <v>0</v>
      </c>
      <c r="M424" s="50">
        <v>0</v>
      </c>
      <c r="N424" s="50">
        <v>18</v>
      </c>
      <c r="O424" s="50">
        <v>0</v>
      </c>
      <c r="P424" s="50">
        <v>0</v>
      </c>
      <c r="Q424" s="50">
        <v>0</v>
      </c>
      <c r="R424" s="50">
        <f t="shared" si="49"/>
        <v>45</v>
      </c>
      <c r="S424" s="50">
        <f t="shared" si="48"/>
        <v>525.80000000000007</v>
      </c>
      <c r="T424" s="50">
        <f t="shared" si="50"/>
        <v>54</v>
      </c>
      <c r="U424" s="50">
        <f t="shared" si="52"/>
        <v>54</v>
      </c>
      <c r="V424" s="26">
        <f t="shared" si="51"/>
        <v>411</v>
      </c>
      <c r="X424" s="23"/>
      <c r="Y424" s="23"/>
    </row>
    <row r="425" spans="1:25" x14ac:dyDescent="0.2">
      <c r="A425" s="25">
        <v>6971</v>
      </c>
      <c r="B425" s="88" t="s">
        <v>602</v>
      </c>
      <c r="C425" s="98" t="s">
        <v>662</v>
      </c>
      <c r="D425" s="50" t="s">
        <v>518</v>
      </c>
      <c r="E425" s="50">
        <v>6</v>
      </c>
      <c r="F425" s="50">
        <v>6</v>
      </c>
      <c r="G425" s="50">
        <v>0</v>
      </c>
      <c r="H425" s="50">
        <v>6</v>
      </c>
      <c r="I425" s="50">
        <v>0</v>
      </c>
      <c r="J425" s="50">
        <v>155</v>
      </c>
      <c r="K425" s="50">
        <v>5</v>
      </c>
      <c r="L425" s="50">
        <v>1</v>
      </c>
      <c r="M425" s="50">
        <v>0</v>
      </c>
      <c r="N425" s="50">
        <v>6</v>
      </c>
      <c r="O425" s="50">
        <v>0</v>
      </c>
      <c r="P425" s="50">
        <v>0</v>
      </c>
      <c r="Q425" s="50">
        <v>0</v>
      </c>
      <c r="R425" s="50">
        <f t="shared" si="49"/>
        <v>17.5</v>
      </c>
      <c r="S425" s="50">
        <f t="shared" si="48"/>
        <v>170.5</v>
      </c>
      <c r="T425" s="50">
        <f t="shared" si="50"/>
        <v>18</v>
      </c>
      <c r="U425" s="50">
        <f t="shared" si="52"/>
        <v>18</v>
      </c>
      <c r="V425" s="26">
        <f t="shared" si="51"/>
        <v>412</v>
      </c>
      <c r="X425" s="23"/>
      <c r="Y425" s="23"/>
    </row>
    <row r="426" spans="1:25" x14ac:dyDescent="0.2">
      <c r="A426" s="24">
        <v>6975</v>
      </c>
      <c r="B426" s="98" t="s">
        <v>663</v>
      </c>
      <c r="C426" s="88" t="s">
        <v>59</v>
      </c>
      <c r="D426" s="25" t="s">
        <v>174</v>
      </c>
      <c r="E426" s="26">
        <v>3</v>
      </c>
      <c r="F426" s="27">
        <v>2</v>
      </c>
      <c r="G426" s="28">
        <v>0</v>
      </c>
      <c r="H426" s="26">
        <v>3</v>
      </c>
      <c r="I426" s="26">
        <v>20</v>
      </c>
      <c r="J426" s="26">
        <v>51</v>
      </c>
      <c r="K426" s="26">
        <v>3</v>
      </c>
      <c r="L426" s="26">
        <v>0</v>
      </c>
      <c r="M426" s="26">
        <v>0</v>
      </c>
      <c r="N426" s="26">
        <v>3</v>
      </c>
      <c r="O426" s="26">
        <v>0</v>
      </c>
      <c r="P426" s="26">
        <v>0</v>
      </c>
      <c r="Q426" s="26">
        <v>0</v>
      </c>
      <c r="R426" s="26">
        <f t="shared" si="49"/>
        <v>7.5</v>
      </c>
      <c r="S426" s="26">
        <f t="shared" si="48"/>
        <v>56.1</v>
      </c>
      <c r="T426" s="28">
        <f t="shared" si="50"/>
        <v>9</v>
      </c>
      <c r="U426" s="26">
        <f t="shared" si="52"/>
        <v>9</v>
      </c>
      <c r="V426" s="26">
        <f t="shared" si="51"/>
        <v>413</v>
      </c>
      <c r="X426" s="23"/>
      <c r="Y426" s="23"/>
    </row>
    <row r="427" spans="1:25" x14ac:dyDescent="0.2">
      <c r="A427" s="25">
        <v>6977</v>
      </c>
      <c r="B427" s="88" t="s">
        <v>603</v>
      </c>
      <c r="C427" s="98" t="s">
        <v>17</v>
      </c>
      <c r="D427" s="50" t="s">
        <v>179</v>
      </c>
      <c r="E427" s="50">
        <v>4</v>
      </c>
      <c r="F427" s="50">
        <v>1</v>
      </c>
      <c r="G427" s="50">
        <v>1</v>
      </c>
      <c r="H427" s="50">
        <v>1</v>
      </c>
      <c r="I427" s="26">
        <v>0</v>
      </c>
      <c r="J427" s="50">
        <v>11</v>
      </c>
      <c r="K427" s="50">
        <v>4</v>
      </c>
      <c r="L427" s="50">
        <v>0</v>
      </c>
      <c r="M427" s="50">
        <v>0</v>
      </c>
      <c r="N427" s="50">
        <v>0</v>
      </c>
      <c r="O427" s="50">
        <v>1</v>
      </c>
      <c r="P427" s="50">
        <v>1</v>
      </c>
      <c r="Q427" s="50">
        <v>2</v>
      </c>
      <c r="R427" s="50">
        <f t="shared" si="49"/>
        <v>10</v>
      </c>
      <c r="S427" s="50">
        <f t="shared" si="48"/>
        <v>12.100000000000001</v>
      </c>
      <c r="T427" s="50">
        <f t="shared" si="50"/>
        <v>12</v>
      </c>
      <c r="U427" s="50">
        <f t="shared" si="52"/>
        <v>12</v>
      </c>
      <c r="V427" s="26">
        <f t="shared" si="51"/>
        <v>414</v>
      </c>
      <c r="X427" s="23"/>
      <c r="Y427" s="23"/>
    </row>
    <row r="428" spans="1:25" x14ac:dyDescent="0.2">
      <c r="A428" s="24">
        <v>6994</v>
      </c>
      <c r="B428" s="98" t="s">
        <v>664</v>
      </c>
      <c r="C428" s="88" t="s">
        <v>15</v>
      </c>
      <c r="D428" s="25" t="s">
        <v>179</v>
      </c>
      <c r="E428" s="26">
        <v>2</v>
      </c>
      <c r="F428" s="27">
        <v>0</v>
      </c>
      <c r="G428" s="28">
        <v>0</v>
      </c>
      <c r="H428" s="26">
        <v>2</v>
      </c>
      <c r="I428" s="26">
        <f>(F428*30)+(G428*30)</f>
        <v>0</v>
      </c>
      <c r="J428" s="26">
        <v>68</v>
      </c>
      <c r="K428" s="26">
        <v>2</v>
      </c>
      <c r="L428" s="26">
        <v>0</v>
      </c>
      <c r="M428" s="26">
        <v>0</v>
      </c>
      <c r="N428" s="26">
        <v>2</v>
      </c>
      <c r="O428" s="26">
        <v>0</v>
      </c>
      <c r="P428" s="26">
        <v>0</v>
      </c>
      <c r="Q428" s="26">
        <v>0</v>
      </c>
      <c r="R428" s="26">
        <f t="shared" si="49"/>
        <v>5</v>
      </c>
      <c r="S428" s="26">
        <f t="shared" si="48"/>
        <v>74.800000000000011</v>
      </c>
      <c r="T428" s="28">
        <f t="shared" si="50"/>
        <v>6</v>
      </c>
      <c r="U428" s="26">
        <f t="shared" si="52"/>
        <v>6</v>
      </c>
      <c r="V428" s="26">
        <f t="shared" si="51"/>
        <v>415</v>
      </c>
      <c r="X428" s="23"/>
      <c r="Y428" s="23"/>
    </row>
    <row r="429" spans="1:25" ht="24" x14ac:dyDescent="0.2">
      <c r="A429" s="25">
        <v>6995</v>
      </c>
      <c r="B429" s="88" t="s">
        <v>604</v>
      </c>
      <c r="C429" s="98" t="s">
        <v>665</v>
      </c>
      <c r="D429" s="50" t="s">
        <v>179</v>
      </c>
      <c r="E429" s="50">
        <v>3</v>
      </c>
      <c r="F429" s="50">
        <v>0</v>
      </c>
      <c r="G429" s="50">
        <v>0</v>
      </c>
      <c r="H429" s="50">
        <v>0</v>
      </c>
      <c r="I429" s="26">
        <v>0</v>
      </c>
      <c r="J429" s="50">
        <v>0</v>
      </c>
      <c r="K429" s="50">
        <v>0</v>
      </c>
      <c r="L429" s="50">
        <v>3</v>
      </c>
      <c r="M429" s="50">
        <v>0</v>
      </c>
      <c r="N429" s="50">
        <v>0</v>
      </c>
      <c r="O429" s="50">
        <v>0</v>
      </c>
      <c r="P429" s="50">
        <v>3</v>
      </c>
      <c r="Q429" s="50">
        <v>0</v>
      </c>
      <c r="R429" s="50">
        <f t="shared" si="49"/>
        <v>15</v>
      </c>
      <c r="S429" s="50">
        <f t="shared" si="48"/>
        <v>0</v>
      </c>
      <c r="T429" s="50">
        <f t="shared" si="50"/>
        <v>9</v>
      </c>
      <c r="U429" s="50">
        <f t="shared" si="52"/>
        <v>9</v>
      </c>
      <c r="V429" s="26">
        <f t="shared" si="51"/>
        <v>416</v>
      </c>
      <c r="X429" s="23"/>
      <c r="Y429" s="23"/>
    </row>
    <row r="430" spans="1:25" x14ac:dyDescent="0.2">
      <c r="A430" s="24">
        <v>7000</v>
      </c>
      <c r="B430" s="88" t="s">
        <v>605</v>
      </c>
      <c r="C430" s="88" t="s">
        <v>15</v>
      </c>
      <c r="D430" s="25" t="s">
        <v>174</v>
      </c>
      <c r="E430" s="26">
        <v>5</v>
      </c>
      <c r="F430" s="27">
        <v>5</v>
      </c>
      <c r="G430" s="28">
        <v>0</v>
      </c>
      <c r="H430" s="26">
        <v>5</v>
      </c>
      <c r="I430" s="26">
        <f>(F430*30)+(G430*30)</f>
        <v>150</v>
      </c>
      <c r="J430" s="26">
        <v>108</v>
      </c>
      <c r="K430" s="26">
        <v>5</v>
      </c>
      <c r="L430" s="26">
        <v>0</v>
      </c>
      <c r="M430" s="26">
        <v>0</v>
      </c>
      <c r="N430" s="26">
        <v>5</v>
      </c>
      <c r="O430" s="26">
        <v>0</v>
      </c>
      <c r="P430" s="26">
        <v>0</v>
      </c>
      <c r="Q430" s="26">
        <v>0</v>
      </c>
      <c r="R430" s="26">
        <f t="shared" si="49"/>
        <v>12.5</v>
      </c>
      <c r="S430" s="26">
        <f t="shared" si="48"/>
        <v>118.80000000000001</v>
      </c>
      <c r="T430" s="28">
        <f t="shared" si="50"/>
        <v>15</v>
      </c>
      <c r="U430" s="26">
        <f t="shared" si="52"/>
        <v>15</v>
      </c>
      <c r="V430" s="26">
        <f t="shared" si="51"/>
        <v>417</v>
      </c>
      <c r="X430" s="23"/>
      <c r="Y430" s="23"/>
    </row>
    <row r="431" spans="1:25" x14ac:dyDescent="0.2">
      <c r="A431" s="24">
        <v>7033</v>
      </c>
      <c r="B431" s="98" t="s">
        <v>666</v>
      </c>
      <c r="C431" s="88" t="s">
        <v>98</v>
      </c>
      <c r="D431" s="25" t="s">
        <v>179</v>
      </c>
      <c r="E431" s="26">
        <v>4</v>
      </c>
      <c r="F431" s="27">
        <v>4</v>
      </c>
      <c r="G431" s="28">
        <v>0</v>
      </c>
      <c r="H431" s="26">
        <v>4</v>
      </c>
      <c r="I431" s="26">
        <v>0</v>
      </c>
      <c r="J431" s="26">
        <v>89</v>
      </c>
      <c r="K431" s="26">
        <v>4</v>
      </c>
      <c r="L431" s="26">
        <v>0</v>
      </c>
      <c r="M431" s="26">
        <v>0</v>
      </c>
      <c r="N431" s="26">
        <v>4</v>
      </c>
      <c r="O431" s="26">
        <v>0</v>
      </c>
      <c r="P431" s="26">
        <v>0</v>
      </c>
      <c r="Q431" s="26">
        <v>0</v>
      </c>
      <c r="R431" s="26">
        <f t="shared" si="49"/>
        <v>10</v>
      </c>
      <c r="S431" s="26">
        <f t="shared" si="48"/>
        <v>97.9</v>
      </c>
      <c r="T431" s="28">
        <f t="shared" si="50"/>
        <v>12</v>
      </c>
      <c r="U431" s="26">
        <f t="shared" si="52"/>
        <v>12</v>
      </c>
      <c r="V431" s="26">
        <f t="shared" si="51"/>
        <v>418</v>
      </c>
      <c r="X431" s="23"/>
      <c r="Y431" s="23"/>
    </row>
    <row r="432" spans="1:25" ht="24" x14ac:dyDescent="0.2">
      <c r="A432" s="24">
        <v>7036</v>
      </c>
      <c r="B432" s="88" t="s">
        <v>606</v>
      </c>
      <c r="C432" s="88" t="s">
        <v>61</v>
      </c>
      <c r="D432" s="25" t="s">
        <v>179</v>
      </c>
      <c r="E432" s="26">
        <v>1</v>
      </c>
      <c r="F432" s="27">
        <v>0</v>
      </c>
      <c r="G432" s="28">
        <v>0</v>
      </c>
      <c r="H432" s="26">
        <v>1</v>
      </c>
      <c r="I432" s="26">
        <f>(F432*30)+(G432*30)</f>
        <v>0</v>
      </c>
      <c r="J432" s="26">
        <v>43</v>
      </c>
      <c r="K432" s="26">
        <v>1</v>
      </c>
      <c r="L432" s="26">
        <v>0</v>
      </c>
      <c r="M432" s="26">
        <v>0</v>
      </c>
      <c r="N432" s="26">
        <v>1</v>
      </c>
      <c r="O432" s="26">
        <v>0</v>
      </c>
      <c r="P432" s="26">
        <v>0</v>
      </c>
      <c r="Q432" s="26">
        <v>0</v>
      </c>
      <c r="R432" s="26">
        <f t="shared" si="49"/>
        <v>2.5</v>
      </c>
      <c r="S432" s="26">
        <f t="shared" si="48"/>
        <v>47.300000000000004</v>
      </c>
      <c r="T432" s="28">
        <f t="shared" si="50"/>
        <v>3</v>
      </c>
      <c r="U432" s="26">
        <f t="shared" si="52"/>
        <v>3</v>
      </c>
      <c r="V432" s="26">
        <f t="shared" si="51"/>
        <v>419</v>
      </c>
      <c r="X432" s="23"/>
      <c r="Y432" s="23"/>
    </row>
    <row r="433" spans="1:25" x14ac:dyDescent="0.2">
      <c r="A433" s="24">
        <v>7045</v>
      </c>
      <c r="B433" s="98" t="s">
        <v>667</v>
      </c>
      <c r="C433" s="88" t="s">
        <v>70</v>
      </c>
      <c r="D433" s="25" t="s">
        <v>174</v>
      </c>
      <c r="E433" s="26">
        <v>2</v>
      </c>
      <c r="F433" s="27">
        <v>2</v>
      </c>
      <c r="G433" s="28">
        <v>0</v>
      </c>
      <c r="H433" s="26">
        <v>2</v>
      </c>
      <c r="I433" s="26">
        <v>53</v>
      </c>
      <c r="J433" s="26">
        <v>37</v>
      </c>
      <c r="K433" s="26">
        <v>2</v>
      </c>
      <c r="L433" s="26">
        <v>0</v>
      </c>
      <c r="M433" s="26">
        <v>0</v>
      </c>
      <c r="N433" s="26">
        <v>2</v>
      </c>
      <c r="O433" s="26">
        <v>0</v>
      </c>
      <c r="P433" s="26">
        <v>0</v>
      </c>
      <c r="Q433" s="26">
        <v>0</v>
      </c>
      <c r="R433" s="26">
        <f t="shared" si="49"/>
        <v>5</v>
      </c>
      <c r="S433" s="26">
        <f t="shared" si="48"/>
        <v>40.700000000000003</v>
      </c>
      <c r="T433" s="28">
        <f t="shared" si="50"/>
        <v>6</v>
      </c>
      <c r="U433" s="26">
        <f t="shared" si="52"/>
        <v>6</v>
      </c>
      <c r="V433" s="26">
        <f t="shared" si="51"/>
        <v>420</v>
      </c>
      <c r="X433" s="23"/>
      <c r="Y433" s="23"/>
    </row>
    <row r="434" spans="1:25" x14ac:dyDescent="0.2">
      <c r="A434" s="24">
        <v>7055</v>
      </c>
      <c r="B434" s="98" t="s">
        <v>668</v>
      </c>
      <c r="C434" s="88" t="s">
        <v>19</v>
      </c>
      <c r="D434" s="25" t="s">
        <v>179</v>
      </c>
      <c r="E434" s="26">
        <v>2</v>
      </c>
      <c r="F434" s="27">
        <v>2</v>
      </c>
      <c r="G434" s="28">
        <v>0</v>
      </c>
      <c r="H434" s="26">
        <v>2</v>
      </c>
      <c r="I434" s="26">
        <v>0</v>
      </c>
      <c r="J434" s="26">
        <v>60</v>
      </c>
      <c r="K434" s="26">
        <v>2</v>
      </c>
      <c r="L434" s="26">
        <v>0</v>
      </c>
      <c r="M434" s="26">
        <v>0</v>
      </c>
      <c r="N434" s="26">
        <v>2</v>
      </c>
      <c r="O434" s="26">
        <v>0</v>
      </c>
      <c r="P434" s="26">
        <v>0</v>
      </c>
      <c r="Q434" s="26">
        <v>0</v>
      </c>
      <c r="R434" s="26">
        <f t="shared" si="49"/>
        <v>5</v>
      </c>
      <c r="S434" s="26">
        <f t="shared" si="48"/>
        <v>66</v>
      </c>
      <c r="T434" s="28">
        <f t="shared" si="50"/>
        <v>6</v>
      </c>
      <c r="U434" s="26">
        <f t="shared" si="52"/>
        <v>6</v>
      </c>
      <c r="V434" s="26">
        <f t="shared" si="51"/>
        <v>421</v>
      </c>
      <c r="X434" s="23"/>
      <c r="Y434" s="23"/>
    </row>
    <row r="435" spans="1:25" x14ac:dyDescent="0.2">
      <c r="A435" s="24">
        <v>7083</v>
      </c>
      <c r="B435" s="88" t="s">
        <v>607</v>
      </c>
      <c r="C435" s="88" t="s">
        <v>15</v>
      </c>
      <c r="D435" s="25" t="s">
        <v>174</v>
      </c>
      <c r="E435" s="26">
        <v>7</v>
      </c>
      <c r="F435" s="27">
        <v>5</v>
      </c>
      <c r="G435" s="28">
        <v>0</v>
      </c>
      <c r="H435" s="26">
        <v>6</v>
      </c>
      <c r="I435" s="26">
        <v>630</v>
      </c>
      <c r="J435" s="26">
        <v>146</v>
      </c>
      <c r="K435" s="26">
        <v>6</v>
      </c>
      <c r="L435" s="26">
        <v>1</v>
      </c>
      <c r="M435" s="26">
        <v>0</v>
      </c>
      <c r="N435" s="26">
        <v>7</v>
      </c>
      <c r="O435" s="26">
        <v>0</v>
      </c>
      <c r="P435" s="26">
        <v>0</v>
      </c>
      <c r="Q435" s="26">
        <v>0</v>
      </c>
      <c r="R435" s="26">
        <f t="shared" si="49"/>
        <v>20</v>
      </c>
      <c r="S435" s="26">
        <f t="shared" si="48"/>
        <v>160.60000000000002</v>
      </c>
      <c r="T435" s="28">
        <f t="shared" si="50"/>
        <v>21</v>
      </c>
      <c r="U435" s="26">
        <f t="shared" si="52"/>
        <v>21</v>
      </c>
      <c r="V435" s="26">
        <f t="shared" si="51"/>
        <v>422</v>
      </c>
      <c r="X435" s="23"/>
      <c r="Y435" s="23"/>
    </row>
    <row r="436" spans="1:25" x14ac:dyDescent="0.2">
      <c r="A436" s="24">
        <v>7106</v>
      </c>
      <c r="B436" s="98" t="s">
        <v>669</v>
      </c>
      <c r="C436" s="88" t="s">
        <v>10</v>
      </c>
      <c r="D436" s="25" t="s">
        <v>174</v>
      </c>
      <c r="E436" s="26">
        <v>4</v>
      </c>
      <c r="F436" s="27">
        <v>4</v>
      </c>
      <c r="G436" s="28">
        <v>0</v>
      </c>
      <c r="H436" s="26">
        <v>4</v>
      </c>
      <c r="I436" s="26">
        <v>157</v>
      </c>
      <c r="J436" s="26">
        <v>101</v>
      </c>
      <c r="K436" s="26">
        <v>4</v>
      </c>
      <c r="L436" s="26">
        <v>0</v>
      </c>
      <c r="M436" s="26">
        <v>0</v>
      </c>
      <c r="N436" s="26">
        <v>4</v>
      </c>
      <c r="O436" s="26">
        <v>0</v>
      </c>
      <c r="P436" s="26">
        <v>0</v>
      </c>
      <c r="Q436" s="26">
        <v>0</v>
      </c>
      <c r="R436" s="26">
        <f t="shared" si="49"/>
        <v>10</v>
      </c>
      <c r="S436" s="26">
        <f t="shared" si="48"/>
        <v>111.10000000000001</v>
      </c>
      <c r="T436" s="28">
        <f t="shared" si="50"/>
        <v>12</v>
      </c>
      <c r="U436" s="26">
        <f t="shared" si="52"/>
        <v>12</v>
      </c>
      <c r="V436" s="26">
        <f t="shared" si="51"/>
        <v>423</v>
      </c>
      <c r="X436" s="23"/>
      <c r="Y436" s="23"/>
    </row>
    <row r="437" spans="1:25" x14ac:dyDescent="0.2">
      <c r="A437" s="24">
        <v>7147</v>
      </c>
      <c r="B437" s="98" t="s">
        <v>670</v>
      </c>
      <c r="C437" s="88" t="s">
        <v>61</v>
      </c>
      <c r="D437" s="25" t="s">
        <v>179</v>
      </c>
      <c r="E437" s="26">
        <v>2</v>
      </c>
      <c r="F437" s="27">
        <v>2</v>
      </c>
      <c r="G437" s="28">
        <v>0</v>
      </c>
      <c r="H437" s="26">
        <v>2</v>
      </c>
      <c r="I437" s="26">
        <v>0</v>
      </c>
      <c r="J437" s="26">
        <v>72</v>
      </c>
      <c r="K437" s="26">
        <v>0</v>
      </c>
      <c r="L437" s="26">
        <v>0</v>
      </c>
      <c r="M437" s="26">
        <v>2</v>
      </c>
      <c r="N437" s="26">
        <v>0</v>
      </c>
      <c r="O437" s="26">
        <v>0</v>
      </c>
      <c r="P437" s="26">
        <v>0</v>
      </c>
      <c r="Q437" s="26">
        <v>2</v>
      </c>
      <c r="R437" s="26">
        <f t="shared" si="49"/>
        <v>12</v>
      </c>
      <c r="S437" s="26">
        <f t="shared" si="48"/>
        <v>79.2</v>
      </c>
      <c r="T437" s="28">
        <f t="shared" si="50"/>
        <v>6</v>
      </c>
      <c r="U437" s="26">
        <f t="shared" si="52"/>
        <v>6</v>
      </c>
      <c r="V437" s="26">
        <f t="shared" si="51"/>
        <v>424</v>
      </c>
      <c r="X437" s="23"/>
      <c r="Y437" s="23"/>
    </row>
    <row r="438" spans="1:25" ht="12.75" thickBot="1" x14ac:dyDescent="0.25">
      <c r="A438" s="81"/>
      <c r="B438" s="80"/>
      <c r="C438" s="81"/>
      <c r="D438" s="82"/>
      <c r="E438" s="83"/>
      <c r="F438" s="84"/>
      <c r="G438" s="85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5"/>
      <c r="U438" s="83"/>
      <c r="V438" s="83"/>
      <c r="W438" s="22"/>
      <c r="Y438" s="20"/>
    </row>
    <row r="439" spans="1:25" s="46" customFormat="1" ht="12.75" thickBot="1" x14ac:dyDescent="0.25">
      <c r="A439" s="39" t="s">
        <v>621</v>
      </c>
      <c r="B439" s="86"/>
      <c r="C439" s="39"/>
      <c r="D439" s="39"/>
      <c r="E439" s="87">
        <f t="shared" ref="E439:U439" si="53">SUM(E14:E438)</f>
        <v>1982</v>
      </c>
      <c r="F439" s="87">
        <f t="shared" si="53"/>
        <v>1113</v>
      </c>
      <c r="G439" s="87">
        <f t="shared" si="53"/>
        <v>66</v>
      </c>
      <c r="H439" s="87">
        <f t="shared" si="53"/>
        <v>1790</v>
      </c>
      <c r="I439" s="87">
        <f t="shared" si="53"/>
        <v>23156</v>
      </c>
      <c r="J439" s="87">
        <f t="shared" si="53"/>
        <v>56624.789999999994</v>
      </c>
      <c r="K439" s="87">
        <f t="shared" si="53"/>
        <v>1268</v>
      </c>
      <c r="L439" s="87">
        <f t="shared" si="53"/>
        <v>425</v>
      </c>
      <c r="M439" s="87">
        <f t="shared" si="53"/>
        <v>276</v>
      </c>
      <c r="N439" s="87">
        <f t="shared" si="53"/>
        <v>1645</v>
      </c>
      <c r="O439" s="87">
        <f t="shared" si="53"/>
        <v>221</v>
      </c>
      <c r="P439" s="87">
        <f t="shared" si="53"/>
        <v>72</v>
      </c>
      <c r="Q439" s="87">
        <f t="shared" si="53"/>
        <v>50</v>
      </c>
      <c r="R439" s="87">
        <f t="shared" si="53"/>
        <v>6951</v>
      </c>
      <c r="S439" s="87">
        <f t="shared" si="53"/>
        <v>62287.268999999978</v>
      </c>
      <c r="T439" s="87">
        <f t="shared" si="53"/>
        <v>5946</v>
      </c>
      <c r="U439" s="87">
        <f t="shared" si="53"/>
        <v>5946</v>
      </c>
      <c r="V439" s="87">
        <f>V437</f>
        <v>424</v>
      </c>
      <c r="W439" s="54"/>
      <c r="X439" s="55"/>
    </row>
    <row r="440" spans="1:25" x14ac:dyDescent="0.2">
      <c r="C440" s="35"/>
      <c r="U440" s="23"/>
      <c r="V440" s="23"/>
      <c r="X440" s="23"/>
      <c r="Y440" s="23"/>
    </row>
    <row r="441" spans="1:25" x14ac:dyDescent="0.2">
      <c r="U441" s="23"/>
      <c r="V441" s="23"/>
      <c r="X441" s="23"/>
      <c r="Y441" s="23"/>
    </row>
    <row r="442" spans="1:25" x14ac:dyDescent="0.2">
      <c r="U442" s="23"/>
      <c r="V442" s="23"/>
      <c r="X442" s="23"/>
      <c r="Y442" s="23"/>
    </row>
    <row r="443" spans="1:25" x14ac:dyDescent="0.2">
      <c r="U443" s="23"/>
      <c r="V443" s="23"/>
      <c r="X443" s="23"/>
      <c r="Y443" s="23"/>
    </row>
    <row r="444" spans="1:25" x14ac:dyDescent="0.2">
      <c r="U444" s="23"/>
      <c r="V444" s="23"/>
      <c r="X444" s="23"/>
      <c r="Y444" s="23"/>
    </row>
    <row r="445" spans="1:25" x14ac:dyDescent="0.2">
      <c r="U445" s="23"/>
      <c r="V445" s="23"/>
      <c r="X445" s="23"/>
      <c r="Y445" s="23"/>
    </row>
    <row r="446" spans="1:25" x14ac:dyDescent="0.2">
      <c r="U446" s="23"/>
      <c r="V446" s="23"/>
      <c r="X446" s="23"/>
      <c r="Y446" s="23"/>
    </row>
    <row r="447" spans="1:25" x14ac:dyDescent="0.2">
      <c r="U447" s="23"/>
      <c r="V447" s="23"/>
      <c r="X447" s="23"/>
      <c r="Y447" s="23"/>
    </row>
    <row r="448" spans="1:25" x14ac:dyDescent="0.2">
      <c r="U448" s="23"/>
      <c r="V448" s="23"/>
      <c r="X448" s="23"/>
      <c r="Y448" s="23"/>
    </row>
    <row r="449" spans="21:25" x14ac:dyDescent="0.2">
      <c r="U449" s="23"/>
      <c r="V449" s="23"/>
      <c r="X449" s="23"/>
      <c r="Y449" s="23"/>
    </row>
    <row r="450" spans="21:25" x14ac:dyDescent="0.2">
      <c r="U450" s="23"/>
      <c r="V450" s="23"/>
      <c r="X450" s="23"/>
      <c r="Y450" s="23"/>
    </row>
    <row r="451" spans="21:25" x14ac:dyDescent="0.2">
      <c r="U451" s="23"/>
      <c r="V451" s="23"/>
      <c r="X451" s="23"/>
      <c r="Y451" s="23"/>
    </row>
    <row r="452" spans="21:25" x14ac:dyDescent="0.2">
      <c r="U452" s="23"/>
      <c r="V452" s="23"/>
      <c r="X452" s="23"/>
      <c r="Y452" s="23"/>
    </row>
    <row r="453" spans="21:25" x14ac:dyDescent="0.2">
      <c r="U453" s="23"/>
      <c r="V453" s="23"/>
      <c r="X453" s="23"/>
      <c r="Y453" s="23"/>
    </row>
    <row r="454" spans="21:25" x14ac:dyDescent="0.2">
      <c r="U454" s="23"/>
      <c r="V454" s="23"/>
      <c r="X454" s="23"/>
      <c r="Y454" s="23"/>
    </row>
    <row r="455" spans="21:25" x14ac:dyDescent="0.2">
      <c r="U455" s="23"/>
      <c r="V455" s="23"/>
      <c r="X455" s="23"/>
      <c r="Y455" s="23"/>
    </row>
    <row r="456" spans="21:25" x14ac:dyDescent="0.2">
      <c r="U456" s="23"/>
      <c r="V456" s="23"/>
      <c r="X456" s="23"/>
      <c r="Y456" s="23"/>
    </row>
    <row r="457" spans="21:25" x14ac:dyDescent="0.2">
      <c r="U457" s="23"/>
      <c r="V457" s="23"/>
      <c r="X457" s="23"/>
      <c r="Y457" s="23"/>
    </row>
    <row r="458" spans="21:25" x14ac:dyDescent="0.2">
      <c r="U458" s="23"/>
      <c r="V458" s="23"/>
      <c r="X458" s="23"/>
      <c r="Y458" s="23"/>
    </row>
    <row r="459" spans="21:25" x14ac:dyDescent="0.2">
      <c r="U459" s="23"/>
      <c r="V459" s="23"/>
      <c r="X459" s="23"/>
      <c r="Y459" s="23"/>
    </row>
    <row r="460" spans="21:25" x14ac:dyDescent="0.2">
      <c r="U460" s="23"/>
      <c r="V460" s="23"/>
      <c r="X460" s="23"/>
      <c r="Y460" s="23"/>
    </row>
    <row r="461" spans="21:25" x14ac:dyDescent="0.2">
      <c r="U461" s="23"/>
      <c r="V461" s="23"/>
      <c r="X461" s="23"/>
      <c r="Y461" s="23"/>
    </row>
    <row r="462" spans="21:25" x14ac:dyDescent="0.2">
      <c r="U462" s="23"/>
      <c r="V462" s="23"/>
      <c r="X462" s="23"/>
      <c r="Y462" s="23"/>
    </row>
    <row r="463" spans="21:25" x14ac:dyDescent="0.2">
      <c r="U463" s="23"/>
      <c r="V463" s="23"/>
      <c r="X463" s="23"/>
      <c r="Y463" s="23"/>
    </row>
    <row r="464" spans="21:25" x14ac:dyDescent="0.2">
      <c r="U464" s="23"/>
      <c r="V464" s="23"/>
      <c r="X464" s="23"/>
      <c r="Y464" s="23"/>
    </row>
    <row r="465" spans="21:25" x14ac:dyDescent="0.2">
      <c r="U465" s="23"/>
      <c r="V465" s="23"/>
      <c r="X465" s="23"/>
      <c r="Y465" s="23"/>
    </row>
    <row r="466" spans="21:25" x14ac:dyDescent="0.2">
      <c r="U466" s="23"/>
      <c r="V466" s="23"/>
      <c r="X466" s="23"/>
      <c r="Y466" s="23"/>
    </row>
    <row r="467" spans="21:25" x14ac:dyDescent="0.2">
      <c r="U467" s="23"/>
      <c r="V467" s="23"/>
      <c r="X467" s="23"/>
      <c r="Y467" s="23"/>
    </row>
    <row r="468" spans="21:25" x14ac:dyDescent="0.2">
      <c r="U468" s="23"/>
      <c r="V468" s="23"/>
      <c r="X468" s="23"/>
      <c r="Y468" s="23"/>
    </row>
    <row r="469" spans="21:25" x14ac:dyDescent="0.2">
      <c r="U469" s="23"/>
      <c r="V469" s="23"/>
      <c r="X469" s="23"/>
      <c r="Y469" s="23"/>
    </row>
    <row r="470" spans="21:25" x14ac:dyDescent="0.2">
      <c r="U470" s="23"/>
      <c r="V470" s="23"/>
      <c r="X470" s="23"/>
      <c r="Y470" s="23"/>
    </row>
    <row r="471" spans="21:25" x14ac:dyDescent="0.2">
      <c r="U471" s="23"/>
      <c r="V471" s="23"/>
      <c r="X471" s="23"/>
      <c r="Y471" s="23"/>
    </row>
    <row r="472" spans="21:25" x14ac:dyDescent="0.2">
      <c r="U472" s="23"/>
      <c r="V472" s="23"/>
      <c r="X472" s="23"/>
      <c r="Y472" s="23"/>
    </row>
    <row r="473" spans="21:25" x14ac:dyDescent="0.2">
      <c r="U473" s="23"/>
      <c r="V473" s="23"/>
      <c r="X473" s="23"/>
      <c r="Y473" s="23"/>
    </row>
    <row r="474" spans="21:25" x14ac:dyDescent="0.2">
      <c r="U474" s="23"/>
      <c r="V474" s="23"/>
      <c r="X474" s="23"/>
      <c r="Y474" s="23"/>
    </row>
    <row r="475" spans="21:25" x14ac:dyDescent="0.2">
      <c r="U475" s="23"/>
      <c r="V475" s="23"/>
      <c r="X475" s="23"/>
      <c r="Y475" s="23"/>
    </row>
    <row r="476" spans="21:25" x14ac:dyDescent="0.2">
      <c r="U476" s="23"/>
      <c r="V476" s="23"/>
      <c r="X476" s="23"/>
      <c r="Y476" s="23"/>
    </row>
    <row r="477" spans="21:25" x14ac:dyDescent="0.2">
      <c r="U477" s="23"/>
      <c r="V477" s="23"/>
      <c r="X477" s="23"/>
      <c r="Y477" s="23"/>
    </row>
    <row r="478" spans="21:25" x14ac:dyDescent="0.2">
      <c r="U478" s="23"/>
      <c r="V478" s="23"/>
      <c r="X478" s="23"/>
      <c r="Y478" s="23"/>
    </row>
    <row r="479" spans="21:25" x14ac:dyDescent="0.2">
      <c r="U479" s="23"/>
      <c r="V479" s="23"/>
      <c r="X479" s="23"/>
      <c r="Y479" s="23"/>
    </row>
    <row r="480" spans="21:25" x14ac:dyDescent="0.2">
      <c r="U480" s="23"/>
      <c r="V480" s="23"/>
      <c r="X480" s="23"/>
      <c r="Y480" s="23"/>
    </row>
    <row r="481" spans="21:25" x14ac:dyDescent="0.2">
      <c r="U481" s="23"/>
      <c r="V481" s="23"/>
      <c r="X481" s="23"/>
      <c r="Y481" s="23"/>
    </row>
    <row r="482" spans="21:25" x14ac:dyDescent="0.2">
      <c r="U482" s="23"/>
      <c r="V482" s="23"/>
      <c r="X482" s="23"/>
      <c r="Y482" s="23"/>
    </row>
    <row r="483" spans="21:25" x14ac:dyDescent="0.2">
      <c r="U483" s="23"/>
      <c r="V483" s="23"/>
      <c r="X483" s="23"/>
      <c r="Y483" s="23"/>
    </row>
    <row r="484" spans="21:25" x14ac:dyDescent="0.2">
      <c r="U484" s="23"/>
      <c r="V484" s="23"/>
      <c r="X484" s="23"/>
      <c r="Y484" s="23"/>
    </row>
    <row r="485" spans="21:25" x14ac:dyDescent="0.2">
      <c r="U485" s="23"/>
      <c r="V485" s="23"/>
      <c r="X485" s="23"/>
      <c r="Y485" s="23"/>
    </row>
    <row r="486" spans="21:25" x14ac:dyDescent="0.2">
      <c r="U486" s="23"/>
      <c r="V486" s="23"/>
      <c r="X486" s="23"/>
      <c r="Y486" s="23"/>
    </row>
    <row r="487" spans="21:25" x14ac:dyDescent="0.2">
      <c r="U487" s="23"/>
      <c r="V487" s="23"/>
      <c r="X487" s="23"/>
      <c r="Y487" s="23"/>
    </row>
    <row r="488" spans="21:25" x14ac:dyDescent="0.2">
      <c r="U488" s="23"/>
      <c r="V488" s="23"/>
      <c r="X488" s="23"/>
      <c r="Y488" s="23"/>
    </row>
    <row r="489" spans="21:25" x14ac:dyDescent="0.2">
      <c r="U489" s="23"/>
      <c r="V489" s="23"/>
      <c r="X489" s="23"/>
      <c r="Y489" s="23"/>
    </row>
    <row r="490" spans="21:25" x14ac:dyDescent="0.2">
      <c r="U490" s="23"/>
      <c r="V490" s="23"/>
      <c r="X490" s="23"/>
      <c r="Y490" s="23"/>
    </row>
    <row r="491" spans="21:25" x14ac:dyDescent="0.2">
      <c r="U491" s="23"/>
      <c r="V491" s="23"/>
      <c r="X491" s="23"/>
      <c r="Y491" s="23"/>
    </row>
    <row r="492" spans="21:25" x14ac:dyDescent="0.2">
      <c r="U492" s="23"/>
      <c r="V492" s="23"/>
      <c r="X492" s="23"/>
      <c r="Y492" s="23"/>
    </row>
    <row r="493" spans="21:25" x14ac:dyDescent="0.2">
      <c r="U493" s="23"/>
      <c r="V493" s="23"/>
      <c r="X493" s="23"/>
      <c r="Y493" s="23"/>
    </row>
    <row r="494" spans="21:25" x14ac:dyDescent="0.2">
      <c r="U494" s="23"/>
      <c r="V494" s="23"/>
      <c r="X494" s="23"/>
      <c r="Y494" s="23"/>
    </row>
    <row r="495" spans="21:25" x14ac:dyDescent="0.2">
      <c r="U495" s="23"/>
      <c r="V495" s="23"/>
      <c r="X495" s="23"/>
      <c r="Y495" s="23"/>
    </row>
    <row r="496" spans="21:25" x14ac:dyDescent="0.2">
      <c r="U496" s="23"/>
      <c r="V496" s="23"/>
      <c r="X496" s="23"/>
      <c r="Y496" s="23"/>
    </row>
    <row r="497" spans="21:25" x14ac:dyDescent="0.2">
      <c r="U497" s="23"/>
      <c r="V497" s="23"/>
      <c r="X497" s="23"/>
      <c r="Y497" s="23"/>
    </row>
    <row r="498" spans="21:25" x14ac:dyDescent="0.2">
      <c r="U498" s="23"/>
      <c r="V498" s="23"/>
      <c r="X498" s="23"/>
      <c r="Y498" s="23"/>
    </row>
    <row r="499" spans="21:25" x14ac:dyDescent="0.2">
      <c r="U499" s="23"/>
      <c r="V499" s="23"/>
      <c r="X499" s="23"/>
      <c r="Y499" s="23"/>
    </row>
    <row r="500" spans="21:25" x14ac:dyDescent="0.2">
      <c r="U500" s="23"/>
      <c r="V500" s="23"/>
      <c r="X500" s="23"/>
      <c r="Y500" s="23"/>
    </row>
    <row r="501" spans="21:25" x14ac:dyDescent="0.2">
      <c r="U501" s="23"/>
      <c r="V501" s="23"/>
      <c r="X501" s="23"/>
      <c r="Y501" s="23"/>
    </row>
    <row r="502" spans="21:25" x14ac:dyDescent="0.2">
      <c r="U502" s="23"/>
      <c r="V502" s="23"/>
      <c r="X502" s="23"/>
      <c r="Y502" s="23"/>
    </row>
    <row r="503" spans="21:25" x14ac:dyDescent="0.2">
      <c r="U503" s="23"/>
      <c r="V503" s="23"/>
      <c r="X503" s="23"/>
      <c r="Y503" s="23"/>
    </row>
    <row r="504" spans="21:25" x14ac:dyDescent="0.2">
      <c r="U504" s="23"/>
      <c r="V504" s="23"/>
      <c r="X504" s="23"/>
      <c r="Y504" s="23"/>
    </row>
    <row r="505" spans="21:25" x14ac:dyDescent="0.2">
      <c r="U505" s="23"/>
      <c r="V505" s="23"/>
      <c r="X505" s="23"/>
      <c r="Y505" s="23"/>
    </row>
    <row r="506" spans="21:25" x14ac:dyDescent="0.2">
      <c r="U506" s="23"/>
      <c r="V506" s="23"/>
      <c r="X506" s="23"/>
      <c r="Y506" s="23"/>
    </row>
    <row r="507" spans="21:25" x14ac:dyDescent="0.2">
      <c r="U507" s="23"/>
      <c r="V507" s="23"/>
      <c r="X507" s="23"/>
      <c r="Y507" s="23"/>
    </row>
    <row r="508" spans="21:25" x14ac:dyDescent="0.2">
      <c r="U508" s="23"/>
      <c r="V508" s="23"/>
      <c r="X508" s="23"/>
      <c r="Y508" s="23"/>
    </row>
    <row r="509" spans="21:25" x14ac:dyDescent="0.2">
      <c r="U509" s="23"/>
      <c r="V509" s="23"/>
      <c r="X509" s="23"/>
      <c r="Y509" s="23"/>
    </row>
    <row r="510" spans="21:25" x14ac:dyDescent="0.2">
      <c r="U510" s="23"/>
      <c r="V510" s="23"/>
      <c r="X510" s="23"/>
      <c r="Y510" s="23"/>
    </row>
    <row r="511" spans="21:25" x14ac:dyDescent="0.2">
      <c r="U511" s="23"/>
      <c r="V511" s="23"/>
      <c r="X511" s="23"/>
      <c r="Y511" s="23"/>
    </row>
    <row r="512" spans="21:25" x14ac:dyDescent="0.2">
      <c r="U512" s="23"/>
      <c r="V512" s="23"/>
      <c r="X512" s="23"/>
      <c r="Y512" s="23"/>
    </row>
    <row r="513" spans="21:25" x14ac:dyDescent="0.2">
      <c r="U513" s="23"/>
      <c r="V513" s="23"/>
      <c r="X513" s="23"/>
      <c r="Y513" s="23"/>
    </row>
    <row r="514" spans="21:25" x14ac:dyDescent="0.2">
      <c r="U514" s="23"/>
      <c r="V514" s="23"/>
      <c r="X514" s="23"/>
      <c r="Y514" s="23"/>
    </row>
    <row r="515" spans="21:25" x14ac:dyDescent="0.2">
      <c r="U515" s="23"/>
      <c r="V515" s="23"/>
      <c r="X515" s="23"/>
      <c r="Y515" s="23"/>
    </row>
    <row r="516" spans="21:25" x14ac:dyDescent="0.2">
      <c r="U516" s="23"/>
      <c r="V516" s="23"/>
      <c r="X516" s="23"/>
      <c r="Y516" s="23"/>
    </row>
    <row r="517" spans="21:25" x14ac:dyDescent="0.2">
      <c r="U517" s="23"/>
      <c r="V517" s="23"/>
      <c r="X517" s="23"/>
      <c r="Y517" s="23"/>
    </row>
    <row r="518" spans="21:25" x14ac:dyDescent="0.2">
      <c r="U518" s="23"/>
      <c r="V518" s="23"/>
      <c r="X518" s="23"/>
      <c r="Y518" s="23"/>
    </row>
    <row r="519" spans="21:25" x14ac:dyDescent="0.2">
      <c r="U519" s="23"/>
      <c r="V519" s="23"/>
      <c r="X519" s="23"/>
      <c r="Y519" s="23"/>
    </row>
    <row r="520" spans="21:25" x14ac:dyDescent="0.2">
      <c r="U520" s="23"/>
      <c r="V520" s="23"/>
      <c r="X520" s="23"/>
      <c r="Y520" s="23"/>
    </row>
    <row r="521" spans="21:25" x14ac:dyDescent="0.2">
      <c r="U521" s="23"/>
      <c r="V521" s="23"/>
      <c r="X521" s="23"/>
      <c r="Y521" s="23"/>
    </row>
    <row r="522" spans="21:25" x14ac:dyDescent="0.2">
      <c r="U522" s="23"/>
      <c r="V522" s="23"/>
      <c r="X522" s="23"/>
      <c r="Y522" s="23"/>
    </row>
    <row r="523" spans="21:25" x14ac:dyDescent="0.2">
      <c r="U523" s="23"/>
      <c r="V523" s="23"/>
      <c r="X523" s="23"/>
      <c r="Y523" s="23"/>
    </row>
    <row r="524" spans="21:25" x14ac:dyDescent="0.2">
      <c r="U524" s="23"/>
      <c r="V524" s="23"/>
      <c r="X524" s="23"/>
      <c r="Y524" s="23"/>
    </row>
    <row r="525" spans="21:25" x14ac:dyDescent="0.2">
      <c r="U525" s="23"/>
      <c r="V525" s="23"/>
      <c r="X525" s="23"/>
      <c r="Y525" s="23"/>
    </row>
    <row r="526" spans="21:25" x14ac:dyDescent="0.2">
      <c r="U526" s="23"/>
      <c r="V526" s="23"/>
      <c r="X526" s="23"/>
      <c r="Y526" s="23"/>
    </row>
    <row r="527" spans="21:25" x14ac:dyDescent="0.2">
      <c r="U527" s="23"/>
      <c r="V527" s="23"/>
      <c r="X527" s="23"/>
      <c r="Y527" s="23"/>
    </row>
    <row r="528" spans="21:25" x14ac:dyDescent="0.2">
      <c r="U528" s="23"/>
      <c r="V528" s="23"/>
      <c r="X528" s="23"/>
      <c r="Y528" s="23"/>
    </row>
    <row r="529" spans="21:25" x14ac:dyDescent="0.2">
      <c r="U529" s="23"/>
      <c r="V529" s="23"/>
      <c r="X529" s="23"/>
      <c r="Y529" s="23"/>
    </row>
    <row r="530" spans="21:25" x14ac:dyDescent="0.2">
      <c r="U530" s="23"/>
      <c r="V530" s="23"/>
      <c r="X530" s="23"/>
      <c r="Y530" s="23"/>
    </row>
    <row r="531" spans="21:25" x14ac:dyDescent="0.2">
      <c r="U531" s="23"/>
      <c r="V531" s="23"/>
      <c r="X531" s="23"/>
      <c r="Y531" s="23"/>
    </row>
    <row r="532" spans="21:25" x14ac:dyDescent="0.2">
      <c r="U532" s="23"/>
      <c r="V532" s="23"/>
      <c r="X532" s="23"/>
      <c r="Y532" s="23"/>
    </row>
    <row r="533" spans="21:25" x14ac:dyDescent="0.2">
      <c r="U533" s="23"/>
      <c r="V533" s="23"/>
      <c r="X533" s="23"/>
      <c r="Y533" s="23"/>
    </row>
    <row r="534" spans="21:25" x14ac:dyDescent="0.2">
      <c r="U534" s="23"/>
      <c r="V534" s="23"/>
      <c r="X534" s="23"/>
      <c r="Y534" s="23"/>
    </row>
    <row r="535" spans="21:25" x14ac:dyDescent="0.2">
      <c r="U535" s="23"/>
      <c r="V535" s="23"/>
      <c r="X535" s="23"/>
      <c r="Y535" s="23"/>
    </row>
    <row r="536" spans="21:25" x14ac:dyDescent="0.2">
      <c r="U536" s="23"/>
      <c r="V536" s="23"/>
      <c r="X536" s="23"/>
      <c r="Y536" s="23"/>
    </row>
    <row r="537" spans="21:25" x14ac:dyDescent="0.2">
      <c r="U537" s="23"/>
      <c r="V537" s="23"/>
      <c r="X537" s="23"/>
      <c r="Y537" s="23"/>
    </row>
    <row r="538" spans="21:25" x14ac:dyDescent="0.2">
      <c r="U538" s="23"/>
      <c r="V538" s="23"/>
      <c r="X538" s="23"/>
      <c r="Y538" s="23"/>
    </row>
    <row r="539" spans="21:25" x14ac:dyDescent="0.2">
      <c r="U539" s="23"/>
      <c r="V539" s="23"/>
      <c r="X539" s="23"/>
      <c r="Y539" s="23"/>
    </row>
    <row r="540" spans="21:25" x14ac:dyDescent="0.2">
      <c r="U540" s="23"/>
      <c r="V540" s="23"/>
      <c r="X540" s="23"/>
      <c r="Y540" s="23"/>
    </row>
    <row r="541" spans="21:25" x14ac:dyDescent="0.2">
      <c r="U541" s="23"/>
      <c r="V541" s="23"/>
      <c r="X541" s="23"/>
      <c r="Y541" s="23"/>
    </row>
    <row r="542" spans="21:25" x14ac:dyDescent="0.2">
      <c r="U542" s="23"/>
      <c r="V542" s="23"/>
      <c r="X542" s="23"/>
      <c r="Y542" s="23"/>
    </row>
    <row r="543" spans="21:25" x14ac:dyDescent="0.2">
      <c r="U543" s="23"/>
      <c r="V543" s="23"/>
      <c r="X543" s="23"/>
      <c r="Y543" s="23"/>
    </row>
    <row r="544" spans="21:25" x14ac:dyDescent="0.2">
      <c r="U544" s="23"/>
      <c r="V544" s="23"/>
      <c r="X544" s="23"/>
      <c r="Y544" s="23"/>
    </row>
    <row r="545" spans="21:25" x14ac:dyDescent="0.2">
      <c r="U545" s="23"/>
      <c r="V545" s="23"/>
      <c r="X545" s="23"/>
      <c r="Y545" s="23"/>
    </row>
    <row r="546" spans="21:25" x14ac:dyDescent="0.2">
      <c r="U546" s="23"/>
      <c r="V546" s="23"/>
      <c r="X546" s="23"/>
      <c r="Y546" s="23"/>
    </row>
    <row r="547" spans="21:25" x14ac:dyDescent="0.2">
      <c r="U547" s="23"/>
      <c r="V547" s="23"/>
      <c r="X547" s="23"/>
      <c r="Y547" s="23"/>
    </row>
    <row r="548" spans="21:25" x14ac:dyDescent="0.2">
      <c r="U548" s="23"/>
      <c r="V548" s="23"/>
      <c r="X548" s="23"/>
      <c r="Y548" s="23"/>
    </row>
    <row r="549" spans="21:25" x14ac:dyDescent="0.2">
      <c r="U549" s="23"/>
      <c r="V549" s="23"/>
      <c r="X549" s="23"/>
      <c r="Y549" s="23"/>
    </row>
    <row r="550" spans="21:25" x14ac:dyDescent="0.2">
      <c r="U550" s="23"/>
      <c r="V550" s="23"/>
      <c r="X550" s="23"/>
      <c r="Y550" s="23"/>
    </row>
    <row r="551" spans="21:25" x14ac:dyDescent="0.2">
      <c r="U551" s="23"/>
      <c r="V551" s="23"/>
      <c r="X551" s="23"/>
      <c r="Y551" s="23"/>
    </row>
    <row r="552" spans="21:25" x14ac:dyDescent="0.2">
      <c r="U552" s="23"/>
      <c r="V552" s="23"/>
      <c r="X552" s="23"/>
      <c r="Y552" s="23"/>
    </row>
    <row r="553" spans="21:25" x14ac:dyDescent="0.2">
      <c r="U553" s="23"/>
      <c r="V553" s="23"/>
      <c r="X553" s="23"/>
      <c r="Y553" s="23"/>
    </row>
    <row r="554" spans="21:25" x14ac:dyDescent="0.2">
      <c r="U554" s="23"/>
      <c r="V554" s="23"/>
      <c r="X554" s="23"/>
      <c r="Y554" s="23"/>
    </row>
    <row r="555" spans="21:25" x14ac:dyDescent="0.2">
      <c r="U555" s="23"/>
      <c r="V555" s="23"/>
      <c r="X555" s="23"/>
      <c r="Y555" s="23"/>
    </row>
    <row r="556" spans="21:25" x14ac:dyDescent="0.2">
      <c r="U556" s="23"/>
      <c r="V556" s="23"/>
      <c r="X556" s="23"/>
      <c r="Y556" s="23"/>
    </row>
    <row r="557" spans="21:25" x14ac:dyDescent="0.2">
      <c r="U557" s="23"/>
      <c r="V557" s="23"/>
      <c r="X557" s="23"/>
      <c r="Y557" s="23"/>
    </row>
    <row r="558" spans="21:25" x14ac:dyDescent="0.2">
      <c r="U558" s="23"/>
      <c r="V558" s="23"/>
      <c r="X558" s="23"/>
      <c r="Y558" s="23"/>
    </row>
    <row r="559" spans="21:25" x14ac:dyDescent="0.2">
      <c r="U559" s="23"/>
      <c r="V559" s="23"/>
      <c r="X559" s="23"/>
      <c r="Y559" s="23"/>
    </row>
    <row r="560" spans="21:25" x14ac:dyDescent="0.2">
      <c r="U560" s="23"/>
      <c r="V560" s="23"/>
      <c r="X560" s="23"/>
      <c r="Y560" s="23"/>
    </row>
    <row r="561" spans="21:25" x14ac:dyDescent="0.2">
      <c r="U561" s="23"/>
      <c r="V561" s="23"/>
      <c r="X561" s="23"/>
      <c r="Y561" s="23"/>
    </row>
    <row r="562" spans="21:25" x14ac:dyDescent="0.2">
      <c r="U562" s="23"/>
      <c r="V562" s="23"/>
      <c r="X562" s="23"/>
      <c r="Y562" s="23"/>
    </row>
    <row r="563" spans="21:25" x14ac:dyDescent="0.2">
      <c r="U563" s="23"/>
      <c r="V563" s="23"/>
      <c r="X563" s="23"/>
      <c r="Y563" s="23"/>
    </row>
    <row r="564" spans="21:25" x14ac:dyDescent="0.2">
      <c r="U564" s="23"/>
      <c r="V564" s="23"/>
      <c r="X564" s="23"/>
      <c r="Y564" s="23"/>
    </row>
    <row r="565" spans="21:25" x14ac:dyDescent="0.2">
      <c r="U565" s="23"/>
      <c r="V565" s="23"/>
      <c r="X565" s="23"/>
      <c r="Y565" s="23"/>
    </row>
    <row r="566" spans="21:25" x14ac:dyDescent="0.2">
      <c r="U566" s="23"/>
      <c r="V566" s="23"/>
      <c r="X566" s="23"/>
      <c r="Y566" s="23"/>
    </row>
    <row r="567" spans="21:25" x14ac:dyDescent="0.2">
      <c r="U567" s="23"/>
      <c r="V567" s="23"/>
      <c r="X567" s="23"/>
      <c r="Y567" s="23"/>
    </row>
    <row r="568" spans="21:25" x14ac:dyDescent="0.2">
      <c r="U568" s="23"/>
      <c r="V568" s="23"/>
      <c r="X568" s="23"/>
      <c r="Y568" s="23"/>
    </row>
    <row r="569" spans="21:25" x14ac:dyDescent="0.2">
      <c r="U569" s="23"/>
      <c r="V569" s="23"/>
      <c r="X569" s="23"/>
      <c r="Y569" s="23"/>
    </row>
    <row r="570" spans="21:25" x14ac:dyDescent="0.2">
      <c r="U570" s="23"/>
      <c r="V570" s="23"/>
      <c r="X570" s="23"/>
      <c r="Y570" s="23"/>
    </row>
    <row r="571" spans="21:25" x14ac:dyDescent="0.2">
      <c r="U571" s="23"/>
      <c r="V571" s="23"/>
      <c r="X571" s="23"/>
      <c r="Y571" s="23"/>
    </row>
    <row r="572" spans="21:25" x14ac:dyDescent="0.2">
      <c r="U572" s="23"/>
      <c r="V572" s="23"/>
      <c r="X572" s="23"/>
      <c r="Y572" s="23"/>
    </row>
    <row r="573" spans="21:25" x14ac:dyDescent="0.2">
      <c r="U573" s="23"/>
      <c r="V573" s="23"/>
      <c r="X573" s="23"/>
      <c r="Y573" s="23"/>
    </row>
    <row r="574" spans="21:25" x14ac:dyDescent="0.2">
      <c r="U574" s="23"/>
      <c r="V574" s="23"/>
      <c r="X574" s="23"/>
      <c r="Y574" s="23"/>
    </row>
    <row r="575" spans="21:25" x14ac:dyDescent="0.2">
      <c r="U575" s="23"/>
      <c r="V575" s="23"/>
      <c r="X575" s="23"/>
      <c r="Y575" s="23"/>
    </row>
    <row r="576" spans="21:25" x14ac:dyDescent="0.2">
      <c r="U576" s="23"/>
      <c r="V576" s="23"/>
      <c r="X576" s="23"/>
      <c r="Y576" s="23"/>
    </row>
    <row r="577" spans="21:25" x14ac:dyDescent="0.2">
      <c r="U577" s="23"/>
      <c r="V577" s="23"/>
      <c r="X577" s="23"/>
      <c r="Y577" s="23"/>
    </row>
    <row r="578" spans="21:25" x14ac:dyDescent="0.2">
      <c r="U578" s="23"/>
      <c r="V578" s="23"/>
      <c r="X578" s="23"/>
      <c r="Y578" s="23"/>
    </row>
    <row r="579" spans="21:25" x14ac:dyDescent="0.2">
      <c r="U579" s="23"/>
      <c r="V579" s="23"/>
      <c r="X579" s="23"/>
      <c r="Y579" s="23"/>
    </row>
    <row r="580" spans="21:25" x14ac:dyDescent="0.2">
      <c r="U580" s="23"/>
      <c r="V580" s="23"/>
      <c r="X580" s="23"/>
      <c r="Y580" s="23"/>
    </row>
    <row r="581" spans="21:25" x14ac:dyDescent="0.2">
      <c r="U581" s="23"/>
      <c r="V581" s="23"/>
      <c r="X581" s="23"/>
      <c r="Y581" s="23"/>
    </row>
    <row r="582" spans="21:25" x14ac:dyDescent="0.2">
      <c r="U582" s="23"/>
      <c r="V582" s="23"/>
      <c r="X582" s="23"/>
      <c r="Y582" s="23"/>
    </row>
    <row r="583" spans="21:25" x14ac:dyDescent="0.2">
      <c r="U583" s="23"/>
      <c r="V583" s="23"/>
      <c r="X583" s="23"/>
      <c r="Y583" s="23"/>
    </row>
    <row r="584" spans="21:25" x14ac:dyDescent="0.2">
      <c r="U584" s="23"/>
      <c r="V584" s="23"/>
      <c r="X584" s="23"/>
      <c r="Y584" s="23"/>
    </row>
    <row r="585" spans="21:25" x14ac:dyDescent="0.2">
      <c r="U585" s="23"/>
      <c r="V585" s="23"/>
      <c r="X585" s="23"/>
      <c r="Y585" s="23"/>
    </row>
    <row r="586" spans="21:25" x14ac:dyDescent="0.2">
      <c r="U586" s="23"/>
      <c r="V586" s="23"/>
      <c r="X586" s="23"/>
      <c r="Y586" s="23"/>
    </row>
    <row r="587" spans="21:25" x14ac:dyDescent="0.2">
      <c r="U587" s="23"/>
      <c r="V587" s="23"/>
      <c r="X587" s="23"/>
      <c r="Y587" s="23"/>
    </row>
    <row r="588" spans="21:25" x14ac:dyDescent="0.2">
      <c r="U588" s="23"/>
      <c r="V588" s="23"/>
      <c r="X588" s="23"/>
      <c r="Y588" s="23"/>
    </row>
    <row r="589" spans="21:25" x14ac:dyDescent="0.2">
      <c r="U589" s="23"/>
      <c r="V589" s="23"/>
      <c r="X589" s="23"/>
      <c r="Y589" s="23"/>
    </row>
    <row r="590" spans="21:25" x14ac:dyDescent="0.2">
      <c r="U590" s="23"/>
      <c r="V590" s="23"/>
      <c r="X590" s="23"/>
      <c r="Y590" s="23"/>
    </row>
    <row r="591" spans="21:25" x14ac:dyDescent="0.2">
      <c r="U591" s="23"/>
      <c r="V591" s="23"/>
      <c r="X591" s="23"/>
      <c r="Y591" s="23"/>
    </row>
    <row r="592" spans="21:25" x14ac:dyDescent="0.2">
      <c r="U592" s="23"/>
      <c r="V592" s="23"/>
      <c r="X592" s="23"/>
      <c r="Y592" s="23"/>
    </row>
    <row r="593" spans="21:25" x14ac:dyDescent="0.2">
      <c r="U593" s="23"/>
      <c r="V593" s="23"/>
      <c r="X593" s="23"/>
      <c r="Y593" s="23"/>
    </row>
    <row r="594" spans="21:25" x14ac:dyDescent="0.2">
      <c r="U594" s="23"/>
      <c r="V594" s="23"/>
      <c r="X594" s="23"/>
      <c r="Y594" s="23"/>
    </row>
    <row r="595" spans="21:25" x14ac:dyDescent="0.2">
      <c r="U595" s="23"/>
      <c r="V595" s="23"/>
      <c r="X595" s="23"/>
      <c r="Y595" s="23"/>
    </row>
    <row r="596" spans="21:25" x14ac:dyDescent="0.2">
      <c r="U596" s="23"/>
      <c r="V596" s="23"/>
      <c r="X596" s="23"/>
      <c r="Y596" s="23"/>
    </row>
    <row r="597" spans="21:25" x14ac:dyDescent="0.2">
      <c r="U597" s="23"/>
      <c r="V597" s="23"/>
      <c r="X597" s="23"/>
      <c r="Y597" s="23"/>
    </row>
    <row r="598" spans="21:25" x14ac:dyDescent="0.2">
      <c r="U598" s="23"/>
      <c r="V598" s="23"/>
      <c r="X598" s="23"/>
      <c r="Y598" s="23"/>
    </row>
    <row r="599" spans="21:25" x14ac:dyDescent="0.2">
      <c r="U599" s="23"/>
      <c r="V599" s="23"/>
      <c r="X599" s="23"/>
      <c r="Y599" s="23"/>
    </row>
    <row r="600" spans="21:25" x14ac:dyDescent="0.2">
      <c r="U600" s="23"/>
      <c r="V600" s="23"/>
      <c r="X600" s="23"/>
      <c r="Y600" s="23"/>
    </row>
    <row r="601" spans="21:25" x14ac:dyDescent="0.2">
      <c r="U601" s="23"/>
      <c r="V601" s="23"/>
      <c r="X601" s="23"/>
      <c r="Y601" s="23"/>
    </row>
    <row r="602" spans="21:25" x14ac:dyDescent="0.2">
      <c r="U602" s="23"/>
      <c r="V602" s="23"/>
      <c r="X602" s="23"/>
      <c r="Y602" s="23"/>
    </row>
    <row r="603" spans="21:25" x14ac:dyDescent="0.2">
      <c r="U603" s="23"/>
      <c r="V603" s="23"/>
      <c r="X603" s="23"/>
      <c r="Y603" s="23"/>
    </row>
    <row r="604" spans="21:25" x14ac:dyDescent="0.2">
      <c r="U604" s="23"/>
      <c r="V604" s="23"/>
      <c r="X604" s="23"/>
      <c r="Y604" s="23"/>
    </row>
    <row r="605" spans="21:25" x14ac:dyDescent="0.2">
      <c r="U605" s="23"/>
      <c r="V605" s="23"/>
      <c r="X605" s="23"/>
      <c r="Y605" s="23"/>
    </row>
    <row r="606" spans="21:25" x14ac:dyDescent="0.2">
      <c r="U606" s="23"/>
      <c r="V606" s="23"/>
      <c r="X606" s="23"/>
      <c r="Y606" s="23"/>
    </row>
    <row r="607" spans="21:25" x14ac:dyDescent="0.2">
      <c r="U607" s="23"/>
      <c r="V607" s="23"/>
      <c r="X607" s="23"/>
      <c r="Y607" s="23"/>
    </row>
    <row r="608" spans="21:25" x14ac:dyDescent="0.2">
      <c r="U608" s="23"/>
      <c r="V608" s="23"/>
      <c r="X608" s="23"/>
      <c r="Y608" s="23"/>
    </row>
    <row r="609" spans="21:25" x14ac:dyDescent="0.2">
      <c r="U609" s="23"/>
      <c r="V609" s="23"/>
      <c r="X609" s="23"/>
      <c r="Y609" s="23"/>
    </row>
    <row r="610" spans="21:25" x14ac:dyDescent="0.2">
      <c r="U610" s="23"/>
      <c r="V610" s="23"/>
      <c r="X610" s="23"/>
      <c r="Y610" s="23"/>
    </row>
    <row r="611" spans="21:25" x14ac:dyDescent="0.2">
      <c r="U611" s="23"/>
      <c r="V611" s="23"/>
      <c r="X611" s="23"/>
      <c r="Y611" s="23"/>
    </row>
    <row r="612" spans="21:25" x14ac:dyDescent="0.2">
      <c r="U612" s="23"/>
      <c r="V612" s="23"/>
      <c r="X612" s="23"/>
      <c r="Y612" s="23"/>
    </row>
    <row r="613" spans="21:25" x14ac:dyDescent="0.2">
      <c r="U613" s="23"/>
      <c r="V613" s="23"/>
      <c r="X613" s="23"/>
      <c r="Y613" s="23"/>
    </row>
    <row r="614" spans="21:25" x14ac:dyDescent="0.2">
      <c r="U614" s="23"/>
      <c r="V614" s="23"/>
      <c r="X614" s="23"/>
      <c r="Y614" s="23"/>
    </row>
    <row r="615" spans="21:25" x14ac:dyDescent="0.2">
      <c r="U615" s="23"/>
      <c r="V615" s="23"/>
      <c r="X615" s="23"/>
      <c r="Y615" s="23"/>
    </row>
    <row r="616" spans="21:25" x14ac:dyDescent="0.2">
      <c r="U616" s="23"/>
      <c r="V616" s="23"/>
      <c r="X616" s="23"/>
      <c r="Y616" s="23"/>
    </row>
    <row r="617" spans="21:25" x14ac:dyDescent="0.2">
      <c r="U617" s="23"/>
      <c r="V617" s="23"/>
      <c r="X617" s="23"/>
      <c r="Y617" s="23"/>
    </row>
    <row r="618" spans="21:25" x14ac:dyDescent="0.2">
      <c r="U618" s="23"/>
      <c r="V618" s="23"/>
      <c r="X618" s="23"/>
      <c r="Y618" s="23"/>
    </row>
    <row r="619" spans="21:25" x14ac:dyDescent="0.2">
      <c r="U619" s="23"/>
      <c r="V619" s="23"/>
      <c r="X619" s="23"/>
      <c r="Y619" s="23"/>
    </row>
    <row r="620" spans="21:25" x14ac:dyDescent="0.2">
      <c r="U620" s="23"/>
      <c r="V620" s="23"/>
      <c r="X620" s="23"/>
      <c r="Y620" s="23"/>
    </row>
    <row r="621" spans="21:25" x14ac:dyDescent="0.2">
      <c r="U621" s="23"/>
      <c r="V621" s="23"/>
      <c r="X621" s="23"/>
      <c r="Y621" s="23"/>
    </row>
    <row r="622" spans="21:25" x14ac:dyDescent="0.2">
      <c r="U622" s="23"/>
      <c r="V622" s="23"/>
      <c r="X622" s="23"/>
      <c r="Y622" s="23"/>
    </row>
    <row r="623" spans="21:25" x14ac:dyDescent="0.2">
      <c r="U623" s="23"/>
      <c r="V623" s="23"/>
      <c r="X623" s="23"/>
      <c r="Y623" s="23"/>
    </row>
    <row r="624" spans="21:25" x14ac:dyDescent="0.2">
      <c r="U624" s="23"/>
      <c r="V624" s="23"/>
      <c r="X624" s="23"/>
      <c r="Y624" s="23"/>
    </row>
    <row r="625" spans="21:25" x14ac:dyDescent="0.2">
      <c r="U625" s="23"/>
      <c r="V625" s="23"/>
      <c r="X625" s="23"/>
      <c r="Y625" s="23"/>
    </row>
    <row r="626" spans="21:25" x14ac:dyDescent="0.2">
      <c r="U626" s="23"/>
      <c r="V626" s="23"/>
      <c r="X626" s="23"/>
      <c r="Y626" s="23"/>
    </row>
    <row r="627" spans="21:25" x14ac:dyDescent="0.2">
      <c r="U627" s="23"/>
      <c r="V627" s="23"/>
      <c r="X627" s="23"/>
      <c r="Y627" s="23"/>
    </row>
    <row r="628" spans="21:25" x14ac:dyDescent="0.2">
      <c r="U628" s="23"/>
      <c r="V628" s="23"/>
      <c r="X628" s="23"/>
      <c r="Y628" s="23"/>
    </row>
    <row r="629" spans="21:25" x14ac:dyDescent="0.2">
      <c r="U629" s="23"/>
      <c r="V629" s="23"/>
      <c r="X629" s="23"/>
      <c r="Y629" s="23"/>
    </row>
    <row r="630" spans="21:25" x14ac:dyDescent="0.2">
      <c r="U630" s="23"/>
      <c r="V630" s="23"/>
      <c r="X630" s="23"/>
      <c r="Y630" s="23"/>
    </row>
    <row r="631" spans="21:25" x14ac:dyDescent="0.2">
      <c r="U631" s="23"/>
      <c r="V631" s="23"/>
      <c r="X631" s="23"/>
      <c r="Y631" s="23"/>
    </row>
    <row r="632" spans="21:25" x14ac:dyDescent="0.2">
      <c r="U632" s="23"/>
      <c r="V632" s="23"/>
      <c r="X632" s="23"/>
      <c r="Y632" s="23"/>
    </row>
    <row r="633" spans="21:25" x14ac:dyDescent="0.2">
      <c r="U633" s="23"/>
      <c r="V633" s="23"/>
      <c r="X633" s="23"/>
      <c r="Y633" s="23"/>
    </row>
    <row r="634" spans="21:25" x14ac:dyDescent="0.2">
      <c r="U634" s="23"/>
      <c r="V634" s="23"/>
      <c r="X634" s="23"/>
      <c r="Y634" s="23"/>
    </row>
    <row r="635" spans="21:25" x14ac:dyDescent="0.2">
      <c r="U635" s="23"/>
      <c r="V635" s="23"/>
      <c r="X635" s="23"/>
      <c r="Y635" s="23"/>
    </row>
    <row r="636" spans="21:25" x14ac:dyDescent="0.2">
      <c r="U636" s="23"/>
      <c r="V636" s="23"/>
      <c r="X636" s="23"/>
      <c r="Y636" s="23"/>
    </row>
    <row r="637" spans="21:25" x14ac:dyDescent="0.2">
      <c r="U637" s="23"/>
      <c r="V637" s="23"/>
      <c r="X637" s="23"/>
      <c r="Y637" s="23"/>
    </row>
    <row r="638" spans="21:25" x14ac:dyDescent="0.2">
      <c r="U638" s="23"/>
      <c r="V638" s="23"/>
      <c r="X638" s="23"/>
      <c r="Y638" s="23"/>
    </row>
    <row r="639" spans="21:25" x14ac:dyDescent="0.2">
      <c r="U639" s="23"/>
      <c r="V639" s="23"/>
      <c r="X639" s="23"/>
      <c r="Y639" s="23"/>
    </row>
    <row r="640" spans="21:25" x14ac:dyDescent="0.2">
      <c r="U640" s="23"/>
      <c r="V640" s="23"/>
      <c r="X640" s="23"/>
      <c r="Y640" s="23"/>
    </row>
    <row r="641" spans="21:25" x14ac:dyDescent="0.2">
      <c r="U641" s="23"/>
      <c r="V641" s="23"/>
      <c r="X641" s="23"/>
      <c r="Y641" s="23"/>
    </row>
    <row r="642" spans="21:25" x14ac:dyDescent="0.2">
      <c r="U642" s="23"/>
      <c r="V642" s="23"/>
      <c r="X642" s="23"/>
      <c r="Y642" s="23"/>
    </row>
    <row r="643" spans="21:25" x14ac:dyDescent="0.2">
      <c r="U643" s="23"/>
      <c r="V643" s="23"/>
      <c r="X643" s="23"/>
      <c r="Y643" s="23"/>
    </row>
    <row r="644" spans="21:25" x14ac:dyDescent="0.2">
      <c r="U644" s="23"/>
      <c r="V644" s="23"/>
      <c r="X644" s="23"/>
      <c r="Y644" s="23"/>
    </row>
    <row r="645" spans="21:25" x14ac:dyDescent="0.2">
      <c r="U645" s="23"/>
      <c r="V645" s="23"/>
      <c r="X645" s="23"/>
      <c r="Y645" s="23"/>
    </row>
    <row r="646" spans="21:25" x14ac:dyDescent="0.2">
      <c r="U646" s="23"/>
      <c r="V646" s="23"/>
      <c r="X646" s="23"/>
      <c r="Y646" s="23"/>
    </row>
    <row r="647" spans="21:25" x14ac:dyDescent="0.2">
      <c r="U647" s="23"/>
      <c r="V647" s="23"/>
      <c r="X647" s="23"/>
      <c r="Y647" s="23"/>
    </row>
    <row r="648" spans="21:25" x14ac:dyDescent="0.2">
      <c r="U648" s="23"/>
      <c r="V648" s="23"/>
      <c r="X648" s="23"/>
      <c r="Y648" s="23"/>
    </row>
    <row r="649" spans="21:25" x14ac:dyDescent="0.2">
      <c r="U649" s="23"/>
      <c r="V649" s="23"/>
      <c r="X649" s="23"/>
      <c r="Y649" s="23"/>
    </row>
    <row r="650" spans="21:25" x14ac:dyDescent="0.2">
      <c r="U650" s="23"/>
      <c r="V650" s="23"/>
      <c r="X650" s="23"/>
      <c r="Y650" s="23"/>
    </row>
    <row r="651" spans="21:25" x14ac:dyDescent="0.2">
      <c r="U651" s="23"/>
      <c r="V651" s="23"/>
      <c r="X651" s="23"/>
      <c r="Y651" s="23"/>
    </row>
    <row r="652" spans="21:25" x14ac:dyDescent="0.2">
      <c r="U652" s="23"/>
      <c r="V652" s="23"/>
      <c r="X652" s="23"/>
      <c r="Y652" s="23"/>
    </row>
    <row r="653" spans="21:25" x14ac:dyDescent="0.2">
      <c r="U653" s="23"/>
      <c r="V653" s="23"/>
      <c r="X653" s="23"/>
      <c r="Y653" s="23"/>
    </row>
    <row r="654" spans="21:25" x14ac:dyDescent="0.2">
      <c r="U654" s="23"/>
      <c r="V654" s="23"/>
      <c r="X654" s="23"/>
      <c r="Y654" s="23"/>
    </row>
    <row r="655" spans="21:25" x14ac:dyDescent="0.2">
      <c r="U655" s="23"/>
      <c r="V655" s="23"/>
      <c r="X655" s="23"/>
      <c r="Y655" s="23"/>
    </row>
    <row r="656" spans="21:25" x14ac:dyDescent="0.2">
      <c r="U656" s="23"/>
      <c r="V656" s="23"/>
      <c r="X656" s="23"/>
      <c r="Y656" s="23"/>
    </row>
    <row r="657" spans="21:25" x14ac:dyDescent="0.2">
      <c r="U657" s="23"/>
      <c r="V657" s="23"/>
      <c r="X657" s="23"/>
      <c r="Y657" s="23"/>
    </row>
    <row r="658" spans="21:25" x14ac:dyDescent="0.2">
      <c r="U658" s="23"/>
      <c r="V658" s="23"/>
      <c r="X658" s="23"/>
      <c r="Y658" s="23"/>
    </row>
    <row r="659" spans="21:25" x14ac:dyDescent="0.2">
      <c r="U659" s="23"/>
      <c r="V659" s="23"/>
      <c r="X659" s="23"/>
      <c r="Y659" s="23"/>
    </row>
    <row r="660" spans="21:25" x14ac:dyDescent="0.2">
      <c r="U660" s="23"/>
      <c r="V660" s="23"/>
      <c r="X660" s="23"/>
      <c r="Y660" s="23"/>
    </row>
    <row r="661" spans="21:25" x14ac:dyDescent="0.2">
      <c r="U661" s="23"/>
      <c r="V661" s="23"/>
      <c r="X661" s="23"/>
      <c r="Y661" s="23"/>
    </row>
    <row r="662" spans="21:25" x14ac:dyDescent="0.2">
      <c r="U662" s="23"/>
      <c r="V662" s="23"/>
      <c r="X662" s="23"/>
      <c r="Y662" s="23"/>
    </row>
    <row r="663" spans="21:25" x14ac:dyDescent="0.2">
      <c r="U663" s="23"/>
      <c r="V663" s="23"/>
      <c r="X663" s="23"/>
      <c r="Y663" s="23"/>
    </row>
    <row r="664" spans="21:25" x14ac:dyDescent="0.2">
      <c r="U664" s="23"/>
      <c r="V664" s="23"/>
      <c r="X664" s="23"/>
      <c r="Y664" s="23"/>
    </row>
    <row r="665" spans="21:25" x14ac:dyDescent="0.2">
      <c r="U665" s="23"/>
      <c r="V665" s="23"/>
      <c r="X665" s="23"/>
      <c r="Y665" s="23"/>
    </row>
    <row r="666" spans="21:25" x14ac:dyDescent="0.2">
      <c r="U666" s="23"/>
      <c r="V666" s="23"/>
      <c r="X666" s="23"/>
      <c r="Y666" s="23"/>
    </row>
    <row r="667" spans="21:25" x14ac:dyDescent="0.2">
      <c r="U667" s="23"/>
      <c r="V667" s="23"/>
      <c r="X667" s="23"/>
      <c r="Y667" s="23"/>
    </row>
    <row r="668" spans="21:25" x14ac:dyDescent="0.2">
      <c r="U668" s="23"/>
      <c r="V668" s="23"/>
      <c r="X668" s="23"/>
      <c r="Y668" s="23"/>
    </row>
    <row r="669" spans="21:25" x14ac:dyDescent="0.2">
      <c r="U669" s="23"/>
      <c r="V669" s="23"/>
      <c r="X669" s="23"/>
      <c r="Y669" s="23"/>
    </row>
    <row r="670" spans="21:25" x14ac:dyDescent="0.2">
      <c r="U670" s="23"/>
      <c r="V670" s="23"/>
      <c r="X670" s="23"/>
      <c r="Y670" s="23"/>
    </row>
    <row r="671" spans="21:25" x14ac:dyDescent="0.2">
      <c r="U671" s="23"/>
      <c r="V671" s="23"/>
      <c r="X671" s="23"/>
      <c r="Y671" s="23"/>
    </row>
    <row r="672" spans="21:25" x14ac:dyDescent="0.2">
      <c r="U672" s="23"/>
      <c r="V672" s="23"/>
      <c r="X672" s="23"/>
      <c r="Y672" s="23"/>
    </row>
    <row r="673" spans="21:25" x14ac:dyDescent="0.2">
      <c r="U673" s="23"/>
      <c r="V673" s="23"/>
      <c r="X673" s="23"/>
      <c r="Y673" s="23"/>
    </row>
    <row r="674" spans="21:25" x14ac:dyDescent="0.2">
      <c r="U674" s="23"/>
      <c r="V674" s="23"/>
      <c r="X674" s="23"/>
      <c r="Y674" s="23"/>
    </row>
    <row r="675" spans="21:25" x14ac:dyDescent="0.2">
      <c r="U675" s="23"/>
      <c r="V675" s="23"/>
      <c r="X675" s="23"/>
      <c r="Y675" s="23"/>
    </row>
    <row r="676" spans="21:25" x14ac:dyDescent="0.2">
      <c r="U676" s="23"/>
      <c r="V676" s="23"/>
      <c r="X676" s="23"/>
      <c r="Y676" s="23"/>
    </row>
    <row r="677" spans="21:25" x14ac:dyDescent="0.2">
      <c r="U677" s="23"/>
      <c r="V677" s="23"/>
      <c r="X677" s="23"/>
      <c r="Y677" s="23"/>
    </row>
    <row r="678" spans="21:25" x14ac:dyDescent="0.2">
      <c r="U678" s="23"/>
      <c r="V678" s="23"/>
      <c r="X678" s="23"/>
      <c r="Y678" s="23"/>
    </row>
    <row r="679" spans="21:25" x14ac:dyDescent="0.2">
      <c r="U679" s="23"/>
      <c r="V679" s="23"/>
      <c r="X679" s="23"/>
      <c r="Y679" s="23"/>
    </row>
    <row r="680" spans="21:25" x14ac:dyDescent="0.2">
      <c r="U680" s="23"/>
      <c r="V680" s="23"/>
      <c r="X680" s="23"/>
      <c r="Y680" s="23"/>
    </row>
    <row r="681" spans="21:25" x14ac:dyDescent="0.2">
      <c r="U681" s="23"/>
      <c r="V681" s="23"/>
      <c r="X681" s="23"/>
      <c r="Y681" s="23"/>
    </row>
    <row r="682" spans="21:25" x14ac:dyDescent="0.2">
      <c r="U682" s="23"/>
      <c r="V682" s="23"/>
      <c r="X682" s="23"/>
      <c r="Y682" s="23"/>
    </row>
    <row r="683" spans="21:25" x14ac:dyDescent="0.2">
      <c r="U683" s="23"/>
      <c r="V683" s="23"/>
      <c r="X683" s="23"/>
      <c r="Y683" s="23"/>
    </row>
    <row r="684" spans="21:25" x14ac:dyDescent="0.2">
      <c r="U684" s="23"/>
      <c r="V684" s="23"/>
      <c r="X684" s="23"/>
      <c r="Y684" s="23"/>
    </row>
    <row r="685" spans="21:25" x14ac:dyDescent="0.2">
      <c r="U685" s="23"/>
      <c r="V685" s="23"/>
      <c r="X685" s="23"/>
      <c r="Y685" s="23"/>
    </row>
    <row r="686" spans="21:25" x14ac:dyDescent="0.2">
      <c r="U686" s="23"/>
      <c r="V686" s="23"/>
      <c r="X686" s="23"/>
      <c r="Y686" s="23"/>
    </row>
    <row r="687" spans="21:25" x14ac:dyDescent="0.2">
      <c r="U687" s="23"/>
      <c r="V687" s="23"/>
      <c r="X687" s="23"/>
      <c r="Y687" s="23"/>
    </row>
    <row r="688" spans="21:25" x14ac:dyDescent="0.2">
      <c r="U688" s="23"/>
      <c r="V688" s="23"/>
      <c r="X688" s="23"/>
      <c r="Y688" s="23"/>
    </row>
    <row r="689" spans="21:25" x14ac:dyDescent="0.2">
      <c r="U689" s="23"/>
      <c r="V689" s="23"/>
      <c r="X689" s="23"/>
      <c r="Y689" s="23"/>
    </row>
    <row r="690" spans="21:25" x14ac:dyDescent="0.2">
      <c r="U690" s="23"/>
      <c r="V690" s="23"/>
      <c r="X690" s="23"/>
      <c r="Y690" s="23"/>
    </row>
    <row r="691" spans="21:25" x14ac:dyDescent="0.2">
      <c r="U691" s="23"/>
      <c r="V691" s="23"/>
      <c r="X691" s="23"/>
      <c r="Y691" s="23"/>
    </row>
    <row r="692" spans="21:25" x14ac:dyDescent="0.2">
      <c r="U692" s="23"/>
      <c r="V692" s="23"/>
      <c r="X692" s="23"/>
      <c r="Y692" s="23"/>
    </row>
    <row r="693" spans="21:25" x14ac:dyDescent="0.2">
      <c r="U693" s="23"/>
      <c r="V693" s="23"/>
      <c r="X693" s="23"/>
      <c r="Y693" s="23"/>
    </row>
    <row r="694" spans="21:25" x14ac:dyDescent="0.2">
      <c r="U694" s="23"/>
      <c r="V694" s="23"/>
      <c r="X694" s="23"/>
      <c r="Y694" s="23"/>
    </row>
    <row r="695" spans="21:25" x14ac:dyDescent="0.2">
      <c r="U695" s="23"/>
      <c r="V695" s="23"/>
      <c r="X695" s="23"/>
      <c r="Y695" s="23"/>
    </row>
    <row r="696" spans="21:25" x14ac:dyDescent="0.2">
      <c r="U696" s="23"/>
      <c r="V696" s="23"/>
      <c r="X696" s="23"/>
      <c r="Y696" s="23"/>
    </row>
    <row r="697" spans="21:25" x14ac:dyDescent="0.2">
      <c r="U697" s="23"/>
      <c r="V697" s="23"/>
      <c r="X697" s="23"/>
      <c r="Y697" s="23"/>
    </row>
    <row r="698" spans="21:25" x14ac:dyDescent="0.2">
      <c r="U698" s="23"/>
      <c r="V698" s="23"/>
      <c r="X698" s="23"/>
      <c r="Y698" s="23"/>
    </row>
    <row r="699" spans="21:25" x14ac:dyDescent="0.2">
      <c r="U699" s="23"/>
      <c r="V699" s="23"/>
      <c r="X699" s="23"/>
      <c r="Y699" s="23"/>
    </row>
    <row r="700" spans="21:25" x14ac:dyDescent="0.2">
      <c r="U700" s="23"/>
      <c r="V700" s="23"/>
      <c r="X700" s="23"/>
      <c r="Y700" s="23"/>
    </row>
    <row r="701" spans="21:25" x14ac:dyDescent="0.2">
      <c r="U701" s="23"/>
      <c r="V701" s="23"/>
      <c r="X701" s="23"/>
      <c r="Y701" s="23"/>
    </row>
    <row r="702" spans="21:25" x14ac:dyDescent="0.2">
      <c r="U702" s="23"/>
      <c r="V702" s="23"/>
      <c r="X702" s="23"/>
      <c r="Y702" s="23"/>
    </row>
    <row r="703" spans="21:25" x14ac:dyDescent="0.2">
      <c r="U703" s="23"/>
      <c r="V703" s="23"/>
      <c r="X703" s="23"/>
      <c r="Y703" s="23"/>
    </row>
    <row r="704" spans="21:25" x14ac:dyDescent="0.2">
      <c r="U704" s="23"/>
      <c r="V704" s="23"/>
      <c r="X704" s="23"/>
      <c r="Y704" s="23"/>
    </row>
    <row r="705" spans="21:25" x14ac:dyDescent="0.2">
      <c r="U705" s="23"/>
      <c r="V705" s="23"/>
      <c r="X705" s="23"/>
      <c r="Y705" s="23"/>
    </row>
    <row r="706" spans="21:25" x14ac:dyDescent="0.2">
      <c r="U706" s="23"/>
      <c r="V706" s="23"/>
      <c r="X706" s="23"/>
      <c r="Y706" s="23"/>
    </row>
    <row r="707" spans="21:25" x14ac:dyDescent="0.2">
      <c r="U707" s="23"/>
      <c r="V707" s="23"/>
      <c r="X707" s="23"/>
      <c r="Y707" s="23"/>
    </row>
    <row r="708" spans="21:25" x14ac:dyDescent="0.2">
      <c r="U708" s="23"/>
      <c r="V708" s="23"/>
      <c r="X708" s="23"/>
      <c r="Y708" s="23"/>
    </row>
    <row r="709" spans="21:25" x14ac:dyDescent="0.2">
      <c r="U709" s="23"/>
      <c r="V709" s="23"/>
      <c r="X709" s="23"/>
      <c r="Y709" s="23"/>
    </row>
    <row r="710" spans="21:25" x14ac:dyDescent="0.2">
      <c r="U710" s="23"/>
      <c r="V710" s="23"/>
      <c r="X710" s="23"/>
      <c r="Y710" s="23"/>
    </row>
    <row r="711" spans="21:25" x14ac:dyDescent="0.2">
      <c r="U711" s="23"/>
      <c r="V711" s="23"/>
      <c r="X711" s="23"/>
      <c r="Y711" s="23"/>
    </row>
    <row r="712" spans="21:25" x14ac:dyDescent="0.2">
      <c r="U712" s="23"/>
      <c r="V712" s="23"/>
      <c r="X712" s="23"/>
      <c r="Y712" s="23"/>
    </row>
    <row r="713" spans="21:25" x14ac:dyDescent="0.2">
      <c r="U713" s="23"/>
      <c r="V713" s="23"/>
      <c r="X713" s="23"/>
      <c r="Y713" s="23"/>
    </row>
    <row r="714" spans="21:25" x14ac:dyDescent="0.2">
      <c r="U714" s="23"/>
      <c r="V714" s="23"/>
      <c r="X714" s="23"/>
      <c r="Y714" s="23"/>
    </row>
    <row r="715" spans="21:25" x14ac:dyDescent="0.2">
      <c r="U715" s="23"/>
      <c r="V715" s="23"/>
      <c r="X715" s="23"/>
      <c r="Y715" s="23"/>
    </row>
    <row r="716" spans="21:25" x14ac:dyDescent="0.2">
      <c r="U716" s="23"/>
      <c r="V716" s="23"/>
      <c r="X716" s="23"/>
      <c r="Y716" s="23"/>
    </row>
    <row r="717" spans="21:25" x14ac:dyDescent="0.2">
      <c r="U717" s="23"/>
      <c r="V717" s="23"/>
      <c r="X717" s="23"/>
      <c r="Y717" s="23"/>
    </row>
    <row r="718" spans="21:25" x14ac:dyDescent="0.2">
      <c r="U718" s="23"/>
      <c r="V718" s="23"/>
      <c r="X718" s="23"/>
      <c r="Y718" s="23"/>
    </row>
    <row r="719" spans="21:25" x14ac:dyDescent="0.2">
      <c r="U719" s="23"/>
      <c r="V719" s="23"/>
      <c r="X719" s="23"/>
      <c r="Y719" s="23"/>
    </row>
    <row r="720" spans="21:25" x14ac:dyDescent="0.2">
      <c r="U720" s="23"/>
      <c r="V720" s="23"/>
      <c r="X720" s="23"/>
      <c r="Y720" s="23"/>
    </row>
    <row r="721" spans="21:25" x14ac:dyDescent="0.2">
      <c r="U721" s="23"/>
      <c r="V721" s="23"/>
      <c r="X721" s="23"/>
      <c r="Y721" s="23"/>
    </row>
    <row r="722" spans="21:25" x14ac:dyDescent="0.2">
      <c r="U722" s="23"/>
      <c r="V722" s="23"/>
      <c r="X722" s="23"/>
      <c r="Y722" s="23"/>
    </row>
    <row r="723" spans="21:25" x14ac:dyDescent="0.2">
      <c r="U723" s="23"/>
      <c r="V723" s="23"/>
      <c r="X723" s="23"/>
      <c r="Y723" s="23"/>
    </row>
    <row r="724" spans="21:25" x14ac:dyDescent="0.2">
      <c r="U724" s="23"/>
      <c r="V724" s="23"/>
      <c r="X724" s="23"/>
      <c r="Y724" s="23"/>
    </row>
    <row r="725" spans="21:25" x14ac:dyDescent="0.2">
      <c r="U725" s="23"/>
      <c r="V725" s="23"/>
      <c r="X725" s="23"/>
      <c r="Y725" s="23"/>
    </row>
    <row r="726" spans="21:25" x14ac:dyDescent="0.2">
      <c r="U726" s="23"/>
      <c r="V726" s="23"/>
      <c r="X726" s="23"/>
      <c r="Y726" s="23"/>
    </row>
    <row r="727" spans="21:25" x14ac:dyDescent="0.2">
      <c r="U727" s="23"/>
      <c r="V727" s="23"/>
      <c r="X727" s="23"/>
      <c r="Y727" s="23"/>
    </row>
    <row r="728" spans="21:25" x14ac:dyDescent="0.2">
      <c r="U728" s="23"/>
      <c r="V728" s="23"/>
      <c r="X728" s="23"/>
      <c r="Y728" s="23"/>
    </row>
    <row r="729" spans="21:25" x14ac:dyDescent="0.2">
      <c r="U729" s="23"/>
      <c r="V729" s="23"/>
      <c r="X729" s="23"/>
      <c r="Y729" s="23"/>
    </row>
    <row r="730" spans="21:25" x14ac:dyDescent="0.2">
      <c r="U730" s="23"/>
      <c r="V730" s="23"/>
      <c r="X730" s="23"/>
      <c r="Y730" s="23"/>
    </row>
    <row r="731" spans="21:25" x14ac:dyDescent="0.2">
      <c r="U731" s="23"/>
      <c r="V731" s="23"/>
      <c r="X731" s="23"/>
      <c r="Y731" s="23"/>
    </row>
    <row r="732" spans="21:25" x14ac:dyDescent="0.2">
      <c r="U732" s="23"/>
      <c r="V732" s="23"/>
      <c r="X732" s="23"/>
      <c r="Y732" s="23"/>
    </row>
    <row r="733" spans="21:25" x14ac:dyDescent="0.2">
      <c r="U733" s="23"/>
      <c r="V733" s="23"/>
      <c r="X733" s="23"/>
      <c r="Y733" s="23"/>
    </row>
    <row r="734" spans="21:25" x14ac:dyDescent="0.2">
      <c r="U734" s="23"/>
      <c r="V734" s="23"/>
      <c r="X734" s="23"/>
      <c r="Y734" s="23"/>
    </row>
    <row r="735" spans="21:25" x14ac:dyDescent="0.2">
      <c r="U735" s="23"/>
      <c r="V735" s="23"/>
      <c r="X735" s="23"/>
      <c r="Y735" s="23"/>
    </row>
    <row r="736" spans="21:25" x14ac:dyDescent="0.2">
      <c r="U736" s="23"/>
      <c r="V736" s="23"/>
      <c r="X736" s="23"/>
      <c r="Y736" s="23"/>
    </row>
    <row r="737" spans="21:25" x14ac:dyDescent="0.2">
      <c r="U737" s="23"/>
      <c r="V737" s="23"/>
      <c r="X737" s="23"/>
      <c r="Y737" s="23"/>
    </row>
    <row r="738" spans="21:25" x14ac:dyDescent="0.2">
      <c r="U738" s="23"/>
      <c r="V738" s="23"/>
      <c r="X738" s="23"/>
      <c r="Y738" s="23"/>
    </row>
    <row r="739" spans="21:25" x14ac:dyDescent="0.2">
      <c r="U739" s="23"/>
      <c r="V739" s="23"/>
      <c r="X739" s="23"/>
      <c r="Y739" s="23"/>
    </row>
    <row r="740" spans="21:25" x14ac:dyDescent="0.2">
      <c r="U740" s="23"/>
      <c r="V740" s="23"/>
      <c r="X740" s="23"/>
      <c r="Y740" s="23"/>
    </row>
    <row r="741" spans="21:25" x14ac:dyDescent="0.2">
      <c r="U741" s="23"/>
      <c r="V741" s="23"/>
      <c r="X741" s="23"/>
      <c r="Y741" s="23"/>
    </row>
    <row r="742" spans="21:25" x14ac:dyDescent="0.2">
      <c r="U742" s="23"/>
      <c r="V742" s="23"/>
      <c r="X742" s="23"/>
      <c r="Y742" s="23"/>
    </row>
    <row r="743" spans="21:25" x14ac:dyDescent="0.2">
      <c r="U743" s="23"/>
      <c r="V743" s="23"/>
      <c r="X743" s="23"/>
      <c r="Y743" s="23"/>
    </row>
    <row r="744" spans="21:25" x14ac:dyDescent="0.2">
      <c r="U744" s="23"/>
      <c r="V744" s="23"/>
      <c r="X744" s="23"/>
      <c r="Y744" s="23"/>
    </row>
    <row r="745" spans="21:25" x14ac:dyDescent="0.2">
      <c r="U745" s="23"/>
      <c r="V745" s="23"/>
      <c r="X745" s="23"/>
      <c r="Y745" s="23"/>
    </row>
    <row r="746" spans="21:25" x14ac:dyDescent="0.2">
      <c r="U746" s="23"/>
      <c r="V746" s="23"/>
      <c r="X746" s="23"/>
      <c r="Y746" s="23"/>
    </row>
    <row r="747" spans="21:25" x14ac:dyDescent="0.2">
      <c r="U747" s="23"/>
      <c r="V747" s="23"/>
      <c r="X747" s="23"/>
      <c r="Y747" s="23"/>
    </row>
    <row r="748" spans="21:25" x14ac:dyDescent="0.2">
      <c r="U748" s="23"/>
      <c r="V748" s="23"/>
      <c r="X748" s="23"/>
      <c r="Y748" s="23"/>
    </row>
    <row r="749" spans="21:25" x14ac:dyDescent="0.2">
      <c r="U749" s="23"/>
      <c r="V749" s="23"/>
      <c r="X749" s="23"/>
      <c r="Y749" s="23"/>
    </row>
    <row r="750" spans="21:25" x14ac:dyDescent="0.2">
      <c r="U750" s="23"/>
      <c r="V750" s="23"/>
      <c r="X750" s="23"/>
      <c r="Y750" s="23"/>
    </row>
    <row r="751" spans="21:25" x14ac:dyDescent="0.2">
      <c r="U751" s="23"/>
      <c r="V751" s="23"/>
      <c r="X751" s="23"/>
      <c r="Y751" s="23"/>
    </row>
    <row r="752" spans="21:25" x14ac:dyDescent="0.2">
      <c r="U752" s="23"/>
      <c r="V752" s="23"/>
      <c r="X752" s="23"/>
      <c r="Y752" s="23"/>
    </row>
    <row r="753" spans="21:25" x14ac:dyDescent="0.2">
      <c r="U753" s="23"/>
      <c r="V753" s="23"/>
      <c r="X753" s="23"/>
      <c r="Y753" s="23"/>
    </row>
    <row r="754" spans="21:25" x14ac:dyDescent="0.2">
      <c r="U754" s="23"/>
      <c r="V754" s="23"/>
      <c r="X754" s="23"/>
      <c r="Y754" s="23"/>
    </row>
    <row r="755" spans="21:25" x14ac:dyDescent="0.2">
      <c r="U755" s="23"/>
      <c r="V755" s="23"/>
      <c r="X755" s="23"/>
      <c r="Y755" s="23"/>
    </row>
    <row r="756" spans="21:25" x14ac:dyDescent="0.2">
      <c r="U756" s="23"/>
      <c r="V756" s="23"/>
      <c r="X756" s="23"/>
      <c r="Y756" s="23"/>
    </row>
    <row r="757" spans="21:25" x14ac:dyDescent="0.2">
      <c r="U757" s="23"/>
      <c r="V757" s="23"/>
      <c r="X757" s="23"/>
      <c r="Y757" s="23"/>
    </row>
    <row r="758" spans="21:25" x14ac:dyDescent="0.2">
      <c r="U758" s="23"/>
      <c r="V758" s="23"/>
      <c r="X758" s="23"/>
      <c r="Y758" s="23"/>
    </row>
    <row r="759" spans="21:25" x14ac:dyDescent="0.2">
      <c r="U759" s="23"/>
      <c r="V759" s="23"/>
      <c r="X759" s="23"/>
      <c r="Y759" s="23"/>
    </row>
    <row r="760" spans="21:25" x14ac:dyDescent="0.2">
      <c r="U760" s="23"/>
      <c r="V760" s="23"/>
      <c r="X760" s="23"/>
      <c r="Y760" s="23"/>
    </row>
    <row r="761" spans="21:25" x14ac:dyDescent="0.2">
      <c r="U761" s="23"/>
      <c r="V761" s="23"/>
      <c r="X761" s="23"/>
      <c r="Y761" s="23"/>
    </row>
    <row r="762" spans="21:25" x14ac:dyDescent="0.2">
      <c r="U762" s="23"/>
      <c r="V762" s="23"/>
      <c r="X762" s="23"/>
      <c r="Y762" s="23"/>
    </row>
    <row r="763" spans="21:25" x14ac:dyDescent="0.2">
      <c r="U763" s="23"/>
      <c r="V763" s="23"/>
      <c r="X763" s="23"/>
      <c r="Y763" s="23"/>
    </row>
    <row r="764" spans="21:25" x14ac:dyDescent="0.2">
      <c r="U764" s="23"/>
      <c r="V764" s="23"/>
      <c r="X764" s="23"/>
      <c r="Y764" s="23"/>
    </row>
    <row r="765" spans="21:25" x14ac:dyDescent="0.2">
      <c r="U765" s="23"/>
      <c r="V765" s="23"/>
      <c r="X765" s="23"/>
      <c r="Y765" s="23"/>
    </row>
    <row r="766" spans="21:25" x14ac:dyDescent="0.2">
      <c r="U766" s="23"/>
      <c r="V766" s="23"/>
      <c r="X766" s="23"/>
      <c r="Y766" s="23"/>
    </row>
    <row r="767" spans="21:25" x14ac:dyDescent="0.2">
      <c r="U767" s="23"/>
      <c r="V767" s="23"/>
      <c r="X767" s="23"/>
      <c r="Y767" s="23"/>
    </row>
    <row r="768" spans="21:25" x14ac:dyDescent="0.2">
      <c r="U768" s="23"/>
      <c r="V768" s="23"/>
      <c r="X768" s="23"/>
      <c r="Y768" s="23"/>
    </row>
    <row r="769" spans="21:25" x14ac:dyDescent="0.2">
      <c r="U769" s="23"/>
      <c r="V769" s="23"/>
      <c r="X769" s="23"/>
      <c r="Y769" s="23"/>
    </row>
    <row r="770" spans="21:25" x14ac:dyDescent="0.2">
      <c r="U770" s="23"/>
      <c r="V770" s="23"/>
      <c r="X770" s="23"/>
      <c r="Y770" s="23"/>
    </row>
    <row r="771" spans="21:25" x14ac:dyDescent="0.2">
      <c r="U771" s="23"/>
      <c r="V771" s="23"/>
      <c r="X771" s="23"/>
      <c r="Y771" s="23"/>
    </row>
    <row r="772" spans="21:25" x14ac:dyDescent="0.2">
      <c r="U772" s="23"/>
      <c r="V772" s="23"/>
      <c r="X772" s="23"/>
      <c r="Y772" s="23"/>
    </row>
    <row r="773" spans="21:25" x14ac:dyDescent="0.2">
      <c r="U773" s="23"/>
      <c r="V773" s="23"/>
      <c r="X773" s="23"/>
      <c r="Y773" s="23"/>
    </row>
    <row r="774" spans="21:25" x14ac:dyDescent="0.2">
      <c r="U774" s="23"/>
      <c r="V774" s="23"/>
      <c r="X774" s="23"/>
      <c r="Y774" s="23"/>
    </row>
    <row r="775" spans="21:25" x14ac:dyDescent="0.2">
      <c r="U775" s="23"/>
      <c r="V775" s="23"/>
      <c r="X775" s="23"/>
      <c r="Y775" s="23"/>
    </row>
    <row r="776" spans="21:25" x14ac:dyDescent="0.2">
      <c r="U776" s="23"/>
      <c r="V776" s="23"/>
      <c r="X776" s="23"/>
      <c r="Y776" s="23"/>
    </row>
    <row r="777" spans="21:25" x14ac:dyDescent="0.2">
      <c r="U777" s="23"/>
      <c r="V777" s="23"/>
      <c r="X777" s="23"/>
      <c r="Y777" s="23"/>
    </row>
    <row r="778" spans="21:25" x14ac:dyDescent="0.2">
      <c r="U778" s="23"/>
      <c r="V778" s="23"/>
      <c r="X778" s="23"/>
      <c r="Y778" s="23"/>
    </row>
    <row r="779" spans="21:25" x14ac:dyDescent="0.2">
      <c r="U779" s="23"/>
      <c r="V779" s="23"/>
      <c r="X779" s="23"/>
      <c r="Y779" s="23"/>
    </row>
    <row r="780" spans="21:25" x14ac:dyDescent="0.2">
      <c r="U780" s="23"/>
      <c r="V780" s="23"/>
      <c r="X780" s="23"/>
      <c r="Y780" s="23"/>
    </row>
    <row r="781" spans="21:25" x14ac:dyDescent="0.2">
      <c r="U781" s="23"/>
      <c r="V781" s="23"/>
      <c r="X781" s="23"/>
      <c r="Y781" s="23"/>
    </row>
    <row r="782" spans="21:25" x14ac:dyDescent="0.2">
      <c r="U782" s="23"/>
      <c r="V782" s="23"/>
      <c r="X782" s="23"/>
      <c r="Y782" s="23"/>
    </row>
    <row r="783" spans="21:25" x14ac:dyDescent="0.2">
      <c r="U783" s="23"/>
      <c r="V783" s="23"/>
      <c r="X783" s="23"/>
      <c r="Y783" s="23"/>
    </row>
    <row r="784" spans="21:25" x14ac:dyDescent="0.2">
      <c r="U784" s="23"/>
      <c r="V784" s="23"/>
      <c r="X784" s="23"/>
      <c r="Y784" s="23"/>
    </row>
    <row r="785" spans="21:25" x14ac:dyDescent="0.2">
      <c r="U785" s="23"/>
      <c r="V785" s="23"/>
      <c r="X785" s="23"/>
      <c r="Y785" s="23"/>
    </row>
    <row r="786" spans="21:25" x14ac:dyDescent="0.2">
      <c r="U786" s="23"/>
      <c r="V786" s="23"/>
      <c r="X786" s="23"/>
      <c r="Y786" s="23"/>
    </row>
    <row r="787" spans="21:25" x14ac:dyDescent="0.2">
      <c r="U787" s="23"/>
      <c r="V787" s="23"/>
      <c r="X787" s="23"/>
      <c r="Y787" s="23"/>
    </row>
    <row r="788" spans="21:25" x14ac:dyDescent="0.2">
      <c r="U788" s="23"/>
      <c r="V788" s="23"/>
      <c r="X788" s="23"/>
      <c r="Y788" s="23"/>
    </row>
    <row r="789" spans="21:25" x14ac:dyDescent="0.2">
      <c r="U789" s="23"/>
      <c r="V789" s="23"/>
      <c r="X789" s="23"/>
      <c r="Y789" s="23"/>
    </row>
    <row r="790" spans="21:25" x14ac:dyDescent="0.2">
      <c r="U790" s="23"/>
      <c r="V790" s="23"/>
      <c r="X790" s="23"/>
      <c r="Y790" s="23"/>
    </row>
    <row r="791" spans="21:25" x14ac:dyDescent="0.2">
      <c r="U791" s="23"/>
      <c r="V791" s="23"/>
      <c r="X791" s="23"/>
      <c r="Y791" s="23"/>
    </row>
    <row r="792" spans="21:25" x14ac:dyDescent="0.2">
      <c r="U792" s="23"/>
      <c r="V792" s="23"/>
      <c r="X792" s="23"/>
      <c r="Y792" s="23"/>
    </row>
    <row r="793" spans="21:25" x14ac:dyDescent="0.2">
      <c r="U793" s="23"/>
      <c r="V793" s="23"/>
      <c r="X793" s="23"/>
      <c r="Y793" s="23"/>
    </row>
    <row r="794" spans="21:25" x14ac:dyDescent="0.2">
      <c r="U794" s="23"/>
      <c r="V794" s="23"/>
      <c r="X794" s="23"/>
      <c r="Y794" s="23"/>
    </row>
    <row r="795" spans="21:25" x14ac:dyDescent="0.2">
      <c r="U795" s="23"/>
      <c r="V795" s="23"/>
      <c r="X795" s="23"/>
      <c r="Y795" s="23"/>
    </row>
    <row r="796" spans="21:25" x14ac:dyDescent="0.2">
      <c r="U796" s="23"/>
      <c r="V796" s="23"/>
      <c r="X796" s="23"/>
      <c r="Y796" s="23"/>
    </row>
    <row r="797" spans="21:25" x14ac:dyDescent="0.2">
      <c r="U797" s="23"/>
      <c r="V797" s="23"/>
      <c r="X797" s="23"/>
      <c r="Y797" s="23"/>
    </row>
    <row r="798" spans="21:25" x14ac:dyDescent="0.2">
      <c r="U798" s="23"/>
      <c r="V798" s="23"/>
      <c r="X798" s="23"/>
      <c r="Y798" s="23"/>
    </row>
    <row r="799" spans="21:25" x14ac:dyDescent="0.2">
      <c r="U799" s="23"/>
      <c r="V799" s="23"/>
      <c r="X799" s="23"/>
      <c r="Y799" s="23"/>
    </row>
    <row r="800" spans="21:25" x14ac:dyDescent="0.2">
      <c r="U800" s="23"/>
      <c r="V800" s="23"/>
      <c r="X800" s="23"/>
      <c r="Y800" s="23"/>
    </row>
    <row r="801" spans="21:25" x14ac:dyDescent="0.2">
      <c r="U801" s="23"/>
      <c r="V801" s="23"/>
      <c r="X801" s="23"/>
      <c r="Y801" s="23"/>
    </row>
    <row r="802" spans="21:25" x14ac:dyDescent="0.2">
      <c r="U802" s="23"/>
      <c r="V802" s="23"/>
      <c r="X802" s="23"/>
      <c r="Y802" s="23"/>
    </row>
    <row r="803" spans="21:25" x14ac:dyDescent="0.2">
      <c r="U803" s="23"/>
      <c r="V803" s="23"/>
      <c r="X803" s="23"/>
      <c r="Y803" s="23"/>
    </row>
    <row r="804" spans="21:25" x14ac:dyDescent="0.2">
      <c r="U804" s="23"/>
      <c r="V804" s="23"/>
      <c r="X804" s="23"/>
      <c r="Y804" s="23"/>
    </row>
    <row r="805" spans="21:25" x14ac:dyDescent="0.2">
      <c r="U805" s="23"/>
      <c r="V805" s="23"/>
      <c r="X805" s="23"/>
      <c r="Y805" s="23"/>
    </row>
    <row r="806" spans="21:25" x14ac:dyDescent="0.2">
      <c r="U806" s="23"/>
      <c r="V806" s="23"/>
      <c r="X806" s="23"/>
      <c r="Y806" s="23"/>
    </row>
    <row r="807" spans="21:25" x14ac:dyDescent="0.2">
      <c r="U807" s="23"/>
      <c r="V807" s="23"/>
      <c r="X807" s="23"/>
      <c r="Y807" s="23"/>
    </row>
    <row r="808" spans="21:25" x14ac:dyDescent="0.2">
      <c r="U808" s="23"/>
      <c r="V808" s="23"/>
      <c r="X808" s="23"/>
      <c r="Y808" s="23"/>
    </row>
    <row r="809" spans="21:25" x14ac:dyDescent="0.2">
      <c r="U809" s="23"/>
      <c r="V809" s="23"/>
      <c r="X809" s="23"/>
      <c r="Y809" s="23"/>
    </row>
    <row r="810" spans="21:25" x14ac:dyDescent="0.2">
      <c r="U810" s="23"/>
      <c r="V810" s="23"/>
      <c r="X810" s="23"/>
      <c r="Y810" s="23"/>
    </row>
    <row r="811" spans="21:25" x14ac:dyDescent="0.2">
      <c r="U811" s="23"/>
      <c r="V811" s="23"/>
      <c r="X811" s="23"/>
      <c r="Y811" s="23"/>
    </row>
    <row r="812" spans="21:25" x14ac:dyDescent="0.2">
      <c r="U812" s="23"/>
      <c r="V812" s="23"/>
      <c r="X812" s="23"/>
      <c r="Y812" s="23"/>
    </row>
    <row r="813" spans="21:25" x14ac:dyDescent="0.2">
      <c r="U813" s="23"/>
      <c r="V813" s="23"/>
      <c r="X813" s="23"/>
      <c r="Y813" s="23"/>
    </row>
    <row r="814" spans="21:25" x14ac:dyDescent="0.2">
      <c r="U814" s="23"/>
      <c r="V814" s="23"/>
      <c r="X814" s="23"/>
      <c r="Y814" s="23"/>
    </row>
    <row r="815" spans="21:25" x14ac:dyDescent="0.2">
      <c r="U815" s="23"/>
      <c r="V815" s="23"/>
      <c r="X815" s="23"/>
      <c r="Y815" s="23"/>
    </row>
    <row r="816" spans="21:25" x14ac:dyDescent="0.2">
      <c r="U816" s="23"/>
      <c r="V816" s="23"/>
      <c r="X816" s="23"/>
      <c r="Y816" s="23"/>
    </row>
    <row r="817" spans="21:25" x14ac:dyDescent="0.2">
      <c r="U817" s="23"/>
      <c r="V817" s="23"/>
      <c r="X817" s="23"/>
      <c r="Y817" s="23"/>
    </row>
    <row r="818" spans="21:25" x14ac:dyDescent="0.2">
      <c r="U818" s="23"/>
      <c r="V818" s="23"/>
      <c r="X818" s="23"/>
      <c r="Y818" s="23"/>
    </row>
    <row r="819" spans="21:25" x14ac:dyDescent="0.2">
      <c r="U819" s="23"/>
      <c r="V819" s="23"/>
      <c r="X819" s="23"/>
      <c r="Y819" s="23"/>
    </row>
    <row r="820" spans="21:25" x14ac:dyDescent="0.2">
      <c r="U820" s="23"/>
      <c r="V820" s="23"/>
      <c r="X820" s="23"/>
      <c r="Y820" s="23"/>
    </row>
    <row r="821" spans="21:25" x14ac:dyDescent="0.2">
      <c r="U821" s="23"/>
      <c r="V821" s="23"/>
      <c r="X821" s="23"/>
      <c r="Y821" s="23"/>
    </row>
    <row r="822" spans="21:25" x14ac:dyDescent="0.2">
      <c r="U822" s="23"/>
      <c r="V822" s="23"/>
      <c r="X822" s="23"/>
      <c r="Y822" s="23"/>
    </row>
    <row r="823" spans="21:25" x14ac:dyDescent="0.2">
      <c r="U823" s="23"/>
      <c r="V823" s="23"/>
      <c r="X823" s="23"/>
      <c r="Y823" s="23"/>
    </row>
    <row r="824" spans="21:25" x14ac:dyDescent="0.2">
      <c r="U824" s="23"/>
      <c r="V824" s="23"/>
      <c r="X824" s="23"/>
      <c r="Y824" s="23"/>
    </row>
    <row r="825" spans="21:25" x14ac:dyDescent="0.2">
      <c r="U825" s="23"/>
      <c r="V825" s="23"/>
      <c r="X825" s="23"/>
      <c r="Y825" s="23"/>
    </row>
    <row r="826" spans="21:25" x14ac:dyDescent="0.2">
      <c r="U826" s="23"/>
      <c r="V826" s="23"/>
      <c r="X826" s="23"/>
      <c r="Y826" s="23"/>
    </row>
    <row r="827" spans="21:25" x14ac:dyDescent="0.2">
      <c r="U827" s="23"/>
      <c r="V827" s="23"/>
      <c r="X827" s="23"/>
      <c r="Y827" s="23"/>
    </row>
    <row r="828" spans="21:25" x14ac:dyDescent="0.2">
      <c r="U828" s="23"/>
      <c r="V828" s="23"/>
      <c r="X828" s="23"/>
      <c r="Y828" s="23"/>
    </row>
    <row r="829" spans="21:25" x14ac:dyDescent="0.2">
      <c r="U829" s="23"/>
      <c r="V829" s="23"/>
      <c r="X829" s="23"/>
      <c r="Y829" s="23"/>
    </row>
    <row r="830" spans="21:25" x14ac:dyDescent="0.2">
      <c r="U830" s="23"/>
      <c r="V830" s="23"/>
      <c r="X830" s="23"/>
      <c r="Y830" s="23"/>
    </row>
    <row r="831" spans="21:25" x14ac:dyDescent="0.2">
      <c r="U831" s="23"/>
      <c r="V831" s="23"/>
      <c r="X831" s="23"/>
      <c r="Y831" s="23"/>
    </row>
    <row r="832" spans="21:25" x14ac:dyDescent="0.2">
      <c r="U832" s="23"/>
      <c r="V832" s="23"/>
      <c r="X832" s="23"/>
      <c r="Y832" s="23"/>
    </row>
    <row r="833" spans="21:25" x14ac:dyDescent="0.2">
      <c r="U833" s="23"/>
      <c r="V833" s="23"/>
      <c r="X833" s="23"/>
      <c r="Y833" s="23"/>
    </row>
    <row r="834" spans="21:25" x14ac:dyDescent="0.2">
      <c r="U834" s="23"/>
      <c r="V834" s="23"/>
      <c r="X834" s="23"/>
      <c r="Y834" s="23"/>
    </row>
    <row r="835" spans="21:25" x14ac:dyDescent="0.2">
      <c r="U835" s="23"/>
      <c r="V835" s="23"/>
      <c r="X835" s="23"/>
      <c r="Y835" s="23"/>
    </row>
    <row r="836" spans="21:25" x14ac:dyDescent="0.2">
      <c r="U836" s="23"/>
      <c r="V836" s="23"/>
      <c r="X836" s="23"/>
      <c r="Y836" s="23"/>
    </row>
    <row r="837" spans="21:25" x14ac:dyDescent="0.2">
      <c r="U837" s="23"/>
      <c r="V837" s="23"/>
      <c r="X837" s="23"/>
      <c r="Y837" s="23"/>
    </row>
    <row r="838" spans="21:25" x14ac:dyDescent="0.2">
      <c r="U838" s="23"/>
      <c r="V838" s="23"/>
      <c r="X838" s="23"/>
      <c r="Y838" s="23"/>
    </row>
    <row r="839" spans="21:25" x14ac:dyDescent="0.2">
      <c r="U839" s="23"/>
      <c r="V839" s="23"/>
      <c r="X839" s="23"/>
      <c r="Y839" s="23"/>
    </row>
    <row r="840" spans="21:25" x14ac:dyDescent="0.2">
      <c r="U840" s="23"/>
      <c r="V840" s="23"/>
      <c r="X840" s="23"/>
      <c r="Y840" s="23"/>
    </row>
    <row r="841" spans="21:25" x14ac:dyDescent="0.2">
      <c r="U841" s="23"/>
      <c r="V841" s="23"/>
      <c r="X841" s="23"/>
      <c r="Y841" s="23"/>
    </row>
    <row r="842" spans="21:25" x14ac:dyDescent="0.2">
      <c r="U842" s="23"/>
      <c r="V842" s="23"/>
      <c r="X842" s="23"/>
      <c r="Y842" s="23"/>
    </row>
    <row r="843" spans="21:25" x14ac:dyDescent="0.2">
      <c r="U843" s="23"/>
      <c r="V843" s="23"/>
      <c r="X843" s="23"/>
      <c r="Y843" s="23"/>
    </row>
    <row r="844" spans="21:25" x14ac:dyDescent="0.2">
      <c r="U844" s="23"/>
      <c r="V844" s="23"/>
      <c r="X844" s="23"/>
      <c r="Y844" s="23"/>
    </row>
    <row r="845" spans="21:25" x14ac:dyDescent="0.2">
      <c r="U845" s="23"/>
      <c r="V845" s="23"/>
      <c r="X845" s="23"/>
      <c r="Y845" s="23"/>
    </row>
    <row r="846" spans="21:25" x14ac:dyDescent="0.2">
      <c r="U846" s="23"/>
      <c r="V846" s="23"/>
      <c r="X846" s="23"/>
      <c r="Y846" s="23"/>
    </row>
    <row r="847" spans="21:25" x14ac:dyDescent="0.2">
      <c r="U847" s="23"/>
      <c r="V847" s="23"/>
      <c r="X847" s="23"/>
      <c r="Y847" s="23"/>
    </row>
    <row r="848" spans="21:25" x14ac:dyDescent="0.2">
      <c r="U848" s="23"/>
      <c r="V848" s="23"/>
      <c r="X848" s="23"/>
      <c r="Y848" s="23"/>
    </row>
    <row r="849" spans="21:25" x14ac:dyDescent="0.2">
      <c r="U849" s="23"/>
      <c r="V849" s="23"/>
      <c r="X849" s="23"/>
      <c r="Y849" s="23"/>
    </row>
    <row r="850" spans="21:25" x14ac:dyDescent="0.2">
      <c r="U850" s="23"/>
      <c r="V850" s="23"/>
      <c r="X850" s="23"/>
      <c r="Y850" s="23"/>
    </row>
    <row r="851" spans="21:25" x14ac:dyDescent="0.2">
      <c r="U851" s="23"/>
      <c r="V851" s="23"/>
      <c r="X851" s="23"/>
      <c r="Y851" s="23"/>
    </row>
    <row r="852" spans="21:25" x14ac:dyDescent="0.2">
      <c r="U852" s="23"/>
      <c r="V852" s="23"/>
      <c r="X852" s="23"/>
      <c r="Y852" s="23"/>
    </row>
    <row r="853" spans="21:25" x14ac:dyDescent="0.2">
      <c r="U853" s="23"/>
      <c r="V853" s="23"/>
      <c r="X853" s="23"/>
      <c r="Y853" s="23"/>
    </row>
    <row r="854" spans="21:25" x14ac:dyDescent="0.2">
      <c r="U854" s="23"/>
      <c r="V854" s="23"/>
      <c r="X854" s="23"/>
      <c r="Y854" s="23"/>
    </row>
    <row r="855" spans="21:25" x14ac:dyDescent="0.2">
      <c r="U855" s="23"/>
      <c r="V855" s="23"/>
      <c r="X855" s="23"/>
      <c r="Y855" s="23"/>
    </row>
    <row r="856" spans="21:25" x14ac:dyDescent="0.2">
      <c r="U856" s="23"/>
      <c r="V856" s="23"/>
      <c r="X856" s="23"/>
      <c r="Y856" s="23"/>
    </row>
    <row r="857" spans="21:25" x14ac:dyDescent="0.2">
      <c r="U857" s="23"/>
      <c r="V857" s="23"/>
      <c r="X857" s="23"/>
      <c r="Y857" s="23"/>
    </row>
    <row r="858" spans="21:25" x14ac:dyDescent="0.2">
      <c r="U858" s="23"/>
      <c r="V858" s="23"/>
      <c r="X858" s="23"/>
      <c r="Y858" s="23"/>
    </row>
    <row r="859" spans="21:25" x14ac:dyDescent="0.2">
      <c r="U859" s="23"/>
      <c r="V859" s="23"/>
      <c r="X859" s="23"/>
      <c r="Y859" s="23"/>
    </row>
    <row r="860" spans="21:25" x14ac:dyDescent="0.2">
      <c r="U860" s="23"/>
      <c r="V860" s="23"/>
      <c r="X860" s="23"/>
      <c r="Y860" s="23"/>
    </row>
    <row r="861" spans="21:25" x14ac:dyDescent="0.2">
      <c r="U861" s="23"/>
      <c r="V861" s="23"/>
      <c r="X861" s="23"/>
      <c r="Y861" s="23"/>
    </row>
    <row r="862" spans="21:25" x14ac:dyDescent="0.2">
      <c r="U862" s="23"/>
      <c r="V862" s="23"/>
      <c r="X862" s="23"/>
      <c r="Y862" s="23"/>
    </row>
    <row r="863" spans="21:25" x14ac:dyDescent="0.2">
      <c r="U863" s="23"/>
      <c r="V863" s="23"/>
      <c r="X863" s="23"/>
      <c r="Y863" s="23"/>
    </row>
    <row r="864" spans="21:25" x14ac:dyDescent="0.2">
      <c r="U864" s="23"/>
      <c r="V864" s="23"/>
      <c r="X864" s="23"/>
      <c r="Y864" s="23"/>
    </row>
    <row r="865" spans="21:25" x14ac:dyDescent="0.2">
      <c r="U865" s="23"/>
      <c r="V865" s="23"/>
      <c r="X865" s="23"/>
      <c r="Y865" s="23"/>
    </row>
    <row r="866" spans="21:25" x14ac:dyDescent="0.2">
      <c r="U866" s="23"/>
      <c r="V866" s="23"/>
      <c r="X866" s="23"/>
      <c r="Y866" s="23"/>
    </row>
    <row r="867" spans="21:25" x14ac:dyDescent="0.2">
      <c r="U867" s="23"/>
      <c r="V867" s="23"/>
      <c r="X867" s="23"/>
      <c r="Y867" s="23"/>
    </row>
    <row r="868" spans="21:25" x14ac:dyDescent="0.2">
      <c r="U868" s="23"/>
      <c r="V868" s="23"/>
      <c r="X868" s="23"/>
      <c r="Y868" s="23"/>
    </row>
    <row r="869" spans="21:25" x14ac:dyDescent="0.2">
      <c r="U869" s="23"/>
      <c r="V869" s="23"/>
      <c r="X869" s="23"/>
      <c r="Y869" s="23"/>
    </row>
    <row r="870" spans="21:25" x14ac:dyDescent="0.2">
      <c r="U870" s="23"/>
      <c r="V870" s="23"/>
      <c r="X870" s="23"/>
      <c r="Y870" s="23"/>
    </row>
    <row r="871" spans="21:25" x14ac:dyDescent="0.2">
      <c r="U871" s="23"/>
      <c r="V871" s="23"/>
      <c r="X871" s="23"/>
      <c r="Y871" s="23"/>
    </row>
    <row r="872" spans="21:25" x14ac:dyDescent="0.2">
      <c r="U872" s="23"/>
      <c r="V872" s="23"/>
      <c r="X872" s="23"/>
      <c r="Y872" s="23"/>
    </row>
    <row r="873" spans="21:25" x14ac:dyDescent="0.2">
      <c r="U873" s="23"/>
      <c r="V873" s="23"/>
      <c r="X873" s="23"/>
      <c r="Y873" s="23"/>
    </row>
    <row r="874" spans="21:25" x14ac:dyDescent="0.2">
      <c r="U874" s="23"/>
      <c r="V874" s="23"/>
      <c r="X874" s="23"/>
      <c r="Y874" s="23"/>
    </row>
    <row r="875" spans="21:25" x14ac:dyDescent="0.2">
      <c r="U875" s="23"/>
      <c r="V875" s="23"/>
      <c r="X875" s="23"/>
      <c r="Y875" s="23"/>
    </row>
    <row r="876" spans="21:25" x14ac:dyDescent="0.2">
      <c r="U876" s="23"/>
      <c r="V876" s="23"/>
      <c r="X876" s="23"/>
      <c r="Y876" s="23"/>
    </row>
    <row r="877" spans="21:25" x14ac:dyDescent="0.2">
      <c r="U877" s="23"/>
      <c r="V877" s="23"/>
      <c r="X877" s="23"/>
      <c r="Y877" s="23"/>
    </row>
    <row r="878" spans="21:25" x14ac:dyDescent="0.2">
      <c r="U878" s="23"/>
      <c r="V878" s="23"/>
      <c r="X878" s="23"/>
      <c r="Y878" s="23"/>
    </row>
    <row r="879" spans="21:25" x14ac:dyDescent="0.2">
      <c r="U879" s="23"/>
      <c r="V879" s="23"/>
      <c r="X879" s="23"/>
      <c r="Y879" s="23"/>
    </row>
    <row r="880" spans="21:25" x14ac:dyDescent="0.2">
      <c r="U880" s="23"/>
      <c r="V880" s="23"/>
      <c r="X880" s="23"/>
      <c r="Y880" s="23"/>
    </row>
    <row r="881" spans="21:25" x14ac:dyDescent="0.2">
      <c r="U881" s="23"/>
      <c r="V881" s="23"/>
      <c r="X881" s="23"/>
      <c r="Y881" s="23"/>
    </row>
    <row r="882" spans="21:25" x14ac:dyDescent="0.2">
      <c r="U882" s="23"/>
      <c r="V882" s="23"/>
      <c r="X882" s="23"/>
      <c r="Y882" s="23"/>
    </row>
    <row r="883" spans="21:25" x14ac:dyDescent="0.2">
      <c r="U883" s="23"/>
      <c r="V883" s="23"/>
      <c r="X883" s="23"/>
      <c r="Y883" s="23"/>
    </row>
    <row r="884" spans="21:25" x14ac:dyDescent="0.2">
      <c r="U884" s="23"/>
      <c r="V884" s="23"/>
      <c r="X884" s="23"/>
      <c r="Y884" s="23"/>
    </row>
    <row r="885" spans="21:25" x14ac:dyDescent="0.2">
      <c r="U885" s="23"/>
      <c r="V885" s="23"/>
      <c r="X885" s="23"/>
      <c r="Y885" s="23"/>
    </row>
    <row r="886" spans="21:25" x14ac:dyDescent="0.2">
      <c r="U886" s="23"/>
      <c r="V886" s="23"/>
      <c r="X886" s="23"/>
      <c r="Y886" s="23"/>
    </row>
    <row r="887" spans="21:25" x14ac:dyDescent="0.2">
      <c r="U887" s="23"/>
      <c r="V887" s="23"/>
      <c r="X887" s="23"/>
      <c r="Y887" s="23"/>
    </row>
    <row r="888" spans="21:25" x14ac:dyDescent="0.2">
      <c r="U888" s="23"/>
      <c r="V888" s="23"/>
      <c r="X888" s="23"/>
      <c r="Y888" s="23"/>
    </row>
    <row r="889" spans="21:25" x14ac:dyDescent="0.2">
      <c r="U889" s="23"/>
      <c r="V889" s="23"/>
      <c r="X889" s="23"/>
      <c r="Y889" s="23"/>
    </row>
    <row r="890" spans="21:25" x14ac:dyDescent="0.2">
      <c r="U890" s="23"/>
      <c r="V890" s="23"/>
      <c r="X890" s="23"/>
      <c r="Y890" s="23"/>
    </row>
    <row r="891" spans="21:25" x14ac:dyDescent="0.2">
      <c r="U891" s="23"/>
      <c r="V891" s="23"/>
      <c r="X891" s="23"/>
      <c r="Y891" s="23"/>
    </row>
    <row r="892" spans="21:25" x14ac:dyDescent="0.2">
      <c r="U892" s="23"/>
      <c r="V892" s="23"/>
      <c r="X892" s="23"/>
      <c r="Y892" s="23"/>
    </row>
    <row r="893" spans="21:25" x14ac:dyDescent="0.2">
      <c r="U893" s="23"/>
      <c r="V893" s="23"/>
      <c r="X893" s="23"/>
      <c r="Y893" s="23"/>
    </row>
    <row r="894" spans="21:25" x14ac:dyDescent="0.2">
      <c r="U894" s="23"/>
      <c r="V894" s="23"/>
      <c r="X894" s="23"/>
      <c r="Y894" s="23"/>
    </row>
    <row r="895" spans="21:25" x14ac:dyDescent="0.2">
      <c r="U895" s="23"/>
      <c r="V895" s="23"/>
      <c r="X895" s="23"/>
      <c r="Y895" s="23"/>
    </row>
    <row r="896" spans="21:25" x14ac:dyDescent="0.2">
      <c r="U896" s="23"/>
      <c r="V896" s="23"/>
      <c r="X896" s="23"/>
      <c r="Y896" s="23"/>
    </row>
    <row r="897" spans="21:25" x14ac:dyDescent="0.2">
      <c r="U897" s="23"/>
      <c r="V897" s="23"/>
      <c r="X897" s="23"/>
      <c r="Y897" s="23"/>
    </row>
    <row r="898" spans="21:25" x14ac:dyDescent="0.2">
      <c r="U898" s="23"/>
      <c r="V898" s="23"/>
      <c r="X898" s="23"/>
      <c r="Y898" s="23"/>
    </row>
    <row r="899" spans="21:25" x14ac:dyDescent="0.2">
      <c r="U899" s="23"/>
      <c r="V899" s="23"/>
      <c r="X899" s="23"/>
      <c r="Y899" s="23"/>
    </row>
    <row r="900" spans="21:25" x14ac:dyDescent="0.2">
      <c r="U900" s="23"/>
      <c r="V900" s="23"/>
      <c r="X900" s="23"/>
      <c r="Y900" s="23"/>
    </row>
    <row r="901" spans="21:25" x14ac:dyDescent="0.2">
      <c r="U901" s="23"/>
      <c r="V901" s="23"/>
      <c r="X901" s="23"/>
      <c r="Y901" s="23"/>
    </row>
    <row r="902" spans="21:25" x14ac:dyDescent="0.2">
      <c r="U902" s="23"/>
      <c r="V902" s="23"/>
      <c r="X902" s="23"/>
      <c r="Y902" s="23"/>
    </row>
    <row r="903" spans="21:25" x14ac:dyDescent="0.2">
      <c r="U903" s="23"/>
      <c r="V903" s="23"/>
      <c r="X903" s="23"/>
      <c r="Y903" s="23"/>
    </row>
    <row r="904" spans="21:25" x14ac:dyDescent="0.2">
      <c r="U904" s="23"/>
      <c r="V904" s="23"/>
      <c r="X904" s="23"/>
      <c r="Y904" s="23"/>
    </row>
    <row r="905" spans="21:25" x14ac:dyDescent="0.2">
      <c r="U905" s="23"/>
      <c r="V905" s="23"/>
      <c r="X905" s="23"/>
      <c r="Y905" s="23"/>
    </row>
    <row r="906" spans="21:25" x14ac:dyDescent="0.2">
      <c r="U906" s="23"/>
      <c r="V906" s="23"/>
      <c r="X906" s="23"/>
      <c r="Y906" s="23"/>
    </row>
    <row r="907" spans="21:25" x14ac:dyDescent="0.2">
      <c r="U907" s="23"/>
      <c r="V907" s="23"/>
      <c r="X907" s="23"/>
      <c r="Y907" s="23"/>
    </row>
    <row r="908" spans="21:25" x14ac:dyDescent="0.2">
      <c r="U908" s="23"/>
      <c r="V908" s="23"/>
      <c r="X908" s="23"/>
      <c r="Y908" s="23"/>
    </row>
    <row r="909" spans="21:25" x14ac:dyDescent="0.2">
      <c r="U909" s="23"/>
      <c r="V909" s="23"/>
      <c r="X909" s="23"/>
      <c r="Y909" s="23"/>
    </row>
    <row r="910" spans="21:25" x14ac:dyDescent="0.2">
      <c r="U910" s="23"/>
      <c r="V910" s="23"/>
      <c r="X910" s="23"/>
      <c r="Y910" s="23"/>
    </row>
    <row r="911" spans="21:25" x14ac:dyDescent="0.2">
      <c r="U911" s="23"/>
      <c r="V911" s="23"/>
      <c r="X911" s="23"/>
      <c r="Y911" s="23"/>
    </row>
    <row r="912" spans="21:25" x14ac:dyDescent="0.2">
      <c r="U912" s="23"/>
      <c r="V912" s="23"/>
      <c r="X912" s="23"/>
      <c r="Y912" s="23"/>
    </row>
    <row r="913" spans="21:25" x14ac:dyDescent="0.2">
      <c r="U913" s="23"/>
      <c r="V913" s="23"/>
      <c r="X913" s="23"/>
      <c r="Y913" s="23"/>
    </row>
    <row r="914" spans="21:25" x14ac:dyDescent="0.2">
      <c r="U914" s="23"/>
      <c r="V914" s="23"/>
      <c r="X914" s="23"/>
      <c r="Y914" s="23"/>
    </row>
    <row r="915" spans="21:25" x14ac:dyDescent="0.2">
      <c r="U915" s="23"/>
      <c r="V915" s="23"/>
      <c r="X915" s="23"/>
      <c r="Y915" s="23"/>
    </row>
    <row r="916" spans="21:25" x14ac:dyDescent="0.2">
      <c r="U916" s="23"/>
      <c r="V916" s="23"/>
      <c r="X916" s="23"/>
      <c r="Y916" s="23"/>
    </row>
    <row r="917" spans="21:25" x14ac:dyDescent="0.2">
      <c r="U917" s="23"/>
      <c r="V917" s="23"/>
      <c r="X917" s="23"/>
      <c r="Y917" s="23"/>
    </row>
    <row r="918" spans="21:25" x14ac:dyDescent="0.2">
      <c r="U918" s="23"/>
      <c r="V918" s="23"/>
      <c r="X918" s="23"/>
      <c r="Y918" s="23"/>
    </row>
    <row r="919" spans="21:25" x14ac:dyDescent="0.2">
      <c r="U919" s="23"/>
      <c r="V919" s="23"/>
      <c r="X919" s="23"/>
      <c r="Y919" s="23"/>
    </row>
    <row r="920" spans="21:25" x14ac:dyDescent="0.2">
      <c r="U920" s="23"/>
      <c r="V920" s="23"/>
      <c r="X920" s="23"/>
      <c r="Y920" s="23"/>
    </row>
    <row r="921" spans="21:25" x14ac:dyDescent="0.2">
      <c r="U921" s="23"/>
      <c r="V921" s="23"/>
      <c r="X921" s="23"/>
      <c r="Y921" s="23"/>
    </row>
    <row r="922" spans="21:25" x14ac:dyDescent="0.2">
      <c r="U922" s="23"/>
      <c r="V922" s="23"/>
      <c r="X922" s="23"/>
      <c r="Y922" s="23"/>
    </row>
    <row r="923" spans="21:25" x14ac:dyDescent="0.2">
      <c r="U923" s="23"/>
      <c r="V923" s="23"/>
      <c r="X923" s="23"/>
      <c r="Y923" s="23"/>
    </row>
    <row r="924" spans="21:25" x14ac:dyDescent="0.2">
      <c r="U924" s="23"/>
      <c r="V924" s="23"/>
      <c r="X924" s="23"/>
      <c r="Y924" s="23"/>
    </row>
    <row r="925" spans="21:25" x14ac:dyDescent="0.2">
      <c r="U925" s="23"/>
      <c r="V925" s="23"/>
      <c r="X925" s="23"/>
      <c r="Y925" s="23"/>
    </row>
    <row r="926" spans="21:25" x14ac:dyDescent="0.2">
      <c r="U926" s="23"/>
      <c r="V926" s="23"/>
      <c r="X926" s="23"/>
      <c r="Y926" s="23"/>
    </row>
    <row r="927" spans="21:25" x14ac:dyDescent="0.2">
      <c r="U927" s="23"/>
      <c r="V927" s="23"/>
      <c r="X927" s="23"/>
      <c r="Y927" s="23"/>
    </row>
    <row r="928" spans="21:25" x14ac:dyDescent="0.2">
      <c r="U928" s="23"/>
      <c r="V928" s="23"/>
      <c r="X928" s="23"/>
      <c r="Y928" s="23"/>
    </row>
    <row r="929" spans="21:25" x14ac:dyDescent="0.2">
      <c r="U929" s="23"/>
      <c r="V929" s="23"/>
      <c r="X929" s="23"/>
      <c r="Y929" s="23"/>
    </row>
    <row r="930" spans="21:25" x14ac:dyDescent="0.2">
      <c r="U930" s="23"/>
      <c r="V930" s="23"/>
      <c r="X930" s="23"/>
      <c r="Y930" s="23"/>
    </row>
    <row r="931" spans="21:25" x14ac:dyDescent="0.2">
      <c r="U931" s="23"/>
      <c r="V931" s="23"/>
      <c r="X931" s="23"/>
      <c r="Y931" s="23"/>
    </row>
    <row r="932" spans="21:25" x14ac:dyDescent="0.2">
      <c r="U932" s="23"/>
      <c r="V932" s="23"/>
      <c r="X932" s="23"/>
      <c r="Y932" s="23"/>
    </row>
    <row r="933" spans="21:25" x14ac:dyDescent="0.2">
      <c r="U933" s="23"/>
      <c r="V933" s="23"/>
      <c r="X933" s="23"/>
      <c r="Y933" s="23"/>
    </row>
    <row r="934" spans="21:25" x14ac:dyDescent="0.2">
      <c r="U934" s="23"/>
      <c r="V934" s="23"/>
      <c r="X934" s="23"/>
      <c r="Y934" s="23"/>
    </row>
    <row r="935" spans="21:25" x14ac:dyDescent="0.2">
      <c r="V935" s="21"/>
      <c r="X935" s="23"/>
      <c r="Y935" s="23"/>
    </row>
    <row r="936" spans="21:25" x14ac:dyDescent="0.2">
      <c r="V936" s="21"/>
      <c r="X936" s="23"/>
      <c r="Y936" s="23"/>
    </row>
    <row r="937" spans="21:25" x14ac:dyDescent="0.2">
      <c r="V937" s="21"/>
      <c r="X937" s="23"/>
      <c r="Y937" s="23"/>
    </row>
    <row r="938" spans="21:25" x14ac:dyDescent="0.2">
      <c r="V938" s="21"/>
      <c r="X938" s="23"/>
      <c r="Y938" s="23"/>
    </row>
    <row r="939" spans="21:25" x14ac:dyDescent="0.2">
      <c r="V939" s="21"/>
      <c r="X939" s="23"/>
      <c r="Y939" s="23"/>
    </row>
    <row r="940" spans="21:25" x14ac:dyDescent="0.2">
      <c r="V940" s="21"/>
      <c r="X940" s="23"/>
      <c r="Y940" s="23"/>
    </row>
    <row r="941" spans="21:25" x14ac:dyDescent="0.2">
      <c r="V941" s="21"/>
      <c r="X941" s="23"/>
      <c r="Y941" s="23"/>
    </row>
    <row r="942" spans="21:25" x14ac:dyDescent="0.2">
      <c r="V942" s="21"/>
      <c r="X942" s="23"/>
      <c r="Y942" s="23"/>
    </row>
    <row r="943" spans="21:25" x14ac:dyDescent="0.2">
      <c r="V943" s="21"/>
      <c r="X943" s="23"/>
      <c r="Y943" s="23"/>
    </row>
    <row r="944" spans="21:25" x14ac:dyDescent="0.2">
      <c r="V944" s="21"/>
      <c r="X944" s="23"/>
      <c r="Y944" s="23"/>
    </row>
    <row r="945" spans="22:25" x14ac:dyDescent="0.2">
      <c r="V945" s="21"/>
      <c r="X945" s="23"/>
      <c r="Y945" s="23"/>
    </row>
    <row r="946" spans="22:25" x14ac:dyDescent="0.2">
      <c r="V946" s="21"/>
      <c r="X946" s="23"/>
      <c r="Y946" s="23"/>
    </row>
    <row r="947" spans="22:25" x14ac:dyDescent="0.2">
      <c r="V947" s="21"/>
      <c r="X947" s="23"/>
      <c r="Y947" s="23"/>
    </row>
    <row r="948" spans="22:25" x14ac:dyDescent="0.2">
      <c r="V948" s="21"/>
      <c r="X948" s="23"/>
      <c r="Y948" s="23"/>
    </row>
    <row r="949" spans="22:25" x14ac:dyDescent="0.2">
      <c r="V949" s="21"/>
      <c r="X949" s="23"/>
      <c r="Y949" s="23"/>
    </row>
    <row r="950" spans="22:25" x14ac:dyDescent="0.2">
      <c r="V950" s="21"/>
      <c r="X950" s="23"/>
      <c r="Y950" s="23"/>
    </row>
    <row r="951" spans="22:25" x14ac:dyDescent="0.2">
      <c r="V951" s="21"/>
      <c r="X951" s="23"/>
      <c r="Y951" s="23"/>
    </row>
    <row r="952" spans="22:25" x14ac:dyDescent="0.2">
      <c r="V952" s="21"/>
      <c r="X952" s="23"/>
      <c r="Y952" s="23"/>
    </row>
    <row r="953" spans="22:25" x14ac:dyDescent="0.2">
      <c r="V953" s="21"/>
      <c r="X953" s="23"/>
      <c r="Y953" s="23"/>
    </row>
    <row r="954" spans="22:25" x14ac:dyDescent="0.2">
      <c r="V954" s="21"/>
      <c r="X954" s="23"/>
      <c r="Y954" s="23"/>
    </row>
    <row r="955" spans="22:25" x14ac:dyDescent="0.2">
      <c r="V955" s="21"/>
      <c r="X955" s="23"/>
      <c r="Y955" s="23"/>
    </row>
    <row r="956" spans="22:25" x14ac:dyDescent="0.2">
      <c r="V956" s="21"/>
      <c r="X956" s="23"/>
      <c r="Y956" s="23"/>
    </row>
    <row r="957" spans="22:25" x14ac:dyDescent="0.2">
      <c r="V957" s="21"/>
      <c r="X957" s="23"/>
      <c r="Y957" s="23"/>
    </row>
    <row r="958" spans="22:25" x14ac:dyDescent="0.2">
      <c r="V958" s="21"/>
      <c r="X958" s="23"/>
      <c r="Y958" s="23"/>
    </row>
    <row r="959" spans="22:25" x14ac:dyDescent="0.2">
      <c r="V959" s="21"/>
      <c r="X959" s="23"/>
      <c r="Y959" s="23"/>
    </row>
    <row r="960" spans="22:25" x14ac:dyDescent="0.2">
      <c r="V960" s="21"/>
      <c r="X960" s="23"/>
      <c r="Y960" s="23"/>
    </row>
    <row r="961" spans="22:25" x14ac:dyDescent="0.2">
      <c r="V961" s="21"/>
      <c r="X961" s="23"/>
      <c r="Y961" s="23"/>
    </row>
    <row r="962" spans="22:25" x14ac:dyDescent="0.2">
      <c r="V962" s="21"/>
      <c r="X962" s="23"/>
      <c r="Y962" s="23"/>
    </row>
    <row r="963" spans="22:25" x14ac:dyDescent="0.2">
      <c r="V963" s="21"/>
      <c r="X963" s="23"/>
      <c r="Y963" s="23"/>
    </row>
    <row r="964" spans="22:25" x14ac:dyDescent="0.2">
      <c r="V964" s="21"/>
      <c r="X964" s="23"/>
      <c r="Y964" s="23"/>
    </row>
    <row r="965" spans="22:25" x14ac:dyDescent="0.2">
      <c r="V965" s="21"/>
      <c r="X965" s="23"/>
      <c r="Y965" s="23"/>
    </row>
    <row r="966" spans="22:25" x14ac:dyDescent="0.2">
      <c r="V966" s="21"/>
      <c r="X966" s="23"/>
      <c r="Y966" s="23"/>
    </row>
    <row r="967" spans="22:25" x14ac:dyDescent="0.2">
      <c r="V967" s="21"/>
      <c r="X967" s="23"/>
      <c r="Y967" s="23"/>
    </row>
    <row r="968" spans="22:25" x14ac:dyDescent="0.2">
      <c r="V968" s="21"/>
      <c r="X968" s="23"/>
      <c r="Y968" s="23"/>
    </row>
    <row r="969" spans="22:25" x14ac:dyDescent="0.2">
      <c r="V969" s="21"/>
      <c r="X969" s="23"/>
      <c r="Y969" s="23"/>
    </row>
    <row r="970" spans="22:25" x14ac:dyDescent="0.2">
      <c r="V970" s="21"/>
      <c r="X970" s="23"/>
      <c r="Y970" s="23"/>
    </row>
    <row r="971" spans="22:25" x14ac:dyDescent="0.2">
      <c r="V971" s="21"/>
      <c r="X971" s="23"/>
      <c r="Y971" s="23"/>
    </row>
    <row r="972" spans="22:25" x14ac:dyDescent="0.2">
      <c r="V972" s="21"/>
      <c r="X972" s="23"/>
      <c r="Y972" s="23"/>
    </row>
    <row r="973" spans="22:25" x14ac:dyDescent="0.2">
      <c r="V973" s="21"/>
      <c r="X973" s="23"/>
      <c r="Y973" s="23"/>
    </row>
    <row r="974" spans="22:25" x14ac:dyDescent="0.2">
      <c r="V974" s="21"/>
      <c r="X974" s="23"/>
      <c r="Y974" s="23"/>
    </row>
    <row r="975" spans="22:25" x14ac:dyDescent="0.2">
      <c r="V975" s="21"/>
      <c r="X975" s="23"/>
      <c r="Y975" s="23"/>
    </row>
    <row r="976" spans="22:25" x14ac:dyDescent="0.2">
      <c r="V976" s="21"/>
      <c r="X976" s="23"/>
      <c r="Y976" s="23"/>
    </row>
    <row r="977" spans="22:25" x14ac:dyDescent="0.2">
      <c r="V977" s="21"/>
      <c r="X977" s="23"/>
      <c r="Y977" s="23"/>
    </row>
    <row r="978" spans="22:25" x14ac:dyDescent="0.2">
      <c r="V978" s="21"/>
      <c r="X978" s="23"/>
      <c r="Y978" s="23"/>
    </row>
    <row r="979" spans="22:25" x14ac:dyDescent="0.2">
      <c r="V979" s="21"/>
      <c r="X979" s="23"/>
      <c r="Y979" s="23"/>
    </row>
    <row r="980" spans="22:25" x14ac:dyDescent="0.2">
      <c r="V980" s="21"/>
      <c r="X980" s="23"/>
      <c r="Y980" s="23"/>
    </row>
    <row r="981" spans="22:25" x14ac:dyDescent="0.2">
      <c r="V981" s="21"/>
      <c r="X981" s="23"/>
      <c r="Y981" s="23"/>
    </row>
    <row r="982" spans="22:25" x14ac:dyDescent="0.2">
      <c r="V982" s="21"/>
      <c r="X982" s="23"/>
      <c r="Y982" s="23"/>
    </row>
    <row r="983" spans="22:25" x14ac:dyDescent="0.2">
      <c r="V983" s="21"/>
      <c r="X983" s="23"/>
      <c r="Y983" s="23"/>
    </row>
    <row r="984" spans="22:25" x14ac:dyDescent="0.2">
      <c r="V984" s="21"/>
      <c r="X984" s="23"/>
      <c r="Y984" s="23"/>
    </row>
    <row r="985" spans="22:25" x14ac:dyDescent="0.2">
      <c r="V985" s="21"/>
      <c r="X985" s="23"/>
      <c r="Y985" s="23"/>
    </row>
    <row r="986" spans="22:25" x14ac:dyDescent="0.2">
      <c r="V986" s="21"/>
      <c r="X986" s="23"/>
      <c r="Y986" s="23"/>
    </row>
    <row r="987" spans="22:25" x14ac:dyDescent="0.2">
      <c r="V987" s="21"/>
      <c r="X987" s="23"/>
      <c r="Y987" s="23"/>
    </row>
    <row r="988" spans="22:25" x14ac:dyDescent="0.2">
      <c r="V988" s="21"/>
      <c r="X988" s="23"/>
      <c r="Y988" s="23"/>
    </row>
    <row r="989" spans="22:25" x14ac:dyDescent="0.2">
      <c r="V989" s="21"/>
      <c r="X989" s="23"/>
      <c r="Y989" s="23"/>
    </row>
    <row r="990" spans="22:25" x14ac:dyDescent="0.2">
      <c r="V990" s="21"/>
      <c r="X990" s="23"/>
      <c r="Y990" s="23"/>
    </row>
    <row r="991" spans="22:25" x14ac:dyDescent="0.2">
      <c r="V991" s="21"/>
      <c r="X991" s="23"/>
      <c r="Y991" s="23"/>
    </row>
    <row r="992" spans="22:25" x14ac:dyDescent="0.2">
      <c r="V992" s="21"/>
      <c r="X992" s="23"/>
      <c r="Y992" s="23"/>
    </row>
    <row r="993" spans="22:25" x14ac:dyDescent="0.2">
      <c r="V993" s="21"/>
      <c r="X993" s="23"/>
      <c r="Y993" s="23"/>
    </row>
    <row r="994" spans="22:25" x14ac:dyDescent="0.2">
      <c r="V994" s="21"/>
      <c r="X994" s="23"/>
      <c r="Y994" s="23"/>
    </row>
    <row r="995" spans="22:25" x14ac:dyDescent="0.2">
      <c r="V995" s="21"/>
      <c r="X995" s="23"/>
      <c r="Y995" s="23"/>
    </row>
    <row r="996" spans="22:25" x14ac:dyDescent="0.2">
      <c r="V996" s="21"/>
      <c r="X996" s="23"/>
      <c r="Y996" s="23"/>
    </row>
    <row r="997" spans="22:25" x14ac:dyDescent="0.2">
      <c r="V997" s="21"/>
      <c r="X997" s="23"/>
      <c r="Y997" s="23"/>
    </row>
    <row r="998" spans="22:25" x14ac:dyDescent="0.2">
      <c r="V998" s="21"/>
      <c r="X998" s="23"/>
      <c r="Y998" s="23"/>
    </row>
    <row r="999" spans="22:25" x14ac:dyDescent="0.2">
      <c r="V999" s="21"/>
      <c r="X999" s="23"/>
      <c r="Y999" s="23"/>
    </row>
    <row r="1000" spans="22:25" x14ac:dyDescent="0.2">
      <c r="V1000" s="21"/>
      <c r="X1000" s="23"/>
      <c r="Y1000" s="23"/>
    </row>
    <row r="1001" spans="22:25" x14ac:dyDescent="0.2">
      <c r="V1001" s="21"/>
      <c r="X1001" s="23"/>
      <c r="Y1001" s="23"/>
    </row>
    <row r="1002" spans="22:25" x14ac:dyDescent="0.2">
      <c r="V1002" s="21"/>
      <c r="X1002" s="23"/>
      <c r="Y1002" s="23"/>
    </row>
    <row r="1003" spans="22:25" x14ac:dyDescent="0.2">
      <c r="V1003" s="21"/>
      <c r="X1003" s="23"/>
      <c r="Y1003" s="23"/>
    </row>
    <row r="1004" spans="22:25" x14ac:dyDescent="0.2">
      <c r="V1004" s="21"/>
      <c r="X1004" s="23"/>
      <c r="Y1004" s="23"/>
    </row>
    <row r="1005" spans="22:25" x14ac:dyDescent="0.2">
      <c r="V1005" s="21"/>
      <c r="X1005" s="23"/>
      <c r="Y1005" s="23"/>
    </row>
    <row r="1006" spans="22:25" x14ac:dyDescent="0.2">
      <c r="V1006" s="21"/>
      <c r="X1006" s="23"/>
      <c r="Y1006" s="23"/>
    </row>
    <row r="1007" spans="22:25" x14ac:dyDescent="0.2">
      <c r="V1007" s="21"/>
      <c r="X1007" s="23"/>
      <c r="Y1007" s="23"/>
    </row>
    <row r="1008" spans="22:25" x14ac:dyDescent="0.2">
      <c r="V1008" s="21"/>
      <c r="X1008" s="23"/>
      <c r="Y1008" s="23"/>
    </row>
    <row r="1009" spans="22:25" x14ac:dyDescent="0.2">
      <c r="V1009" s="21"/>
      <c r="X1009" s="23"/>
      <c r="Y1009" s="23"/>
    </row>
    <row r="1010" spans="22:25" x14ac:dyDescent="0.2">
      <c r="V1010" s="21"/>
      <c r="X1010" s="23"/>
      <c r="Y1010" s="23"/>
    </row>
    <row r="1011" spans="22:25" x14ac:dyDescent="0.2">
      <c r="V1011" s="21"/>
      <c r="X1011" s="23"/>
      <c r="Y1011" s="23"/>
    </row>
    <row r="1012" spans="22:25" x14ac:dyDescent="0.2">
      <c r="V1012" s="21"/>
      <c r="X1012" s="23"/>
      <c r="Y1012" s="23"/>
    </row>
    <row r="1013" spans="22:25" x14ac:dyDescent="0.2">
      <c r="V1013" s="21"/>
      <c r="X1013" s="23"/>
      <c r="Y1013" s="23"/>
    </row>
    <row r="1014" spans="22:25" x14ac:dyDescent="0.2">
      <c r="V1014" s="21"/>
      <c r="X1014" s="23"/>
      <c r="Y1014" s="23"/>
    </row>
    <row r="1015" spans="22:25" x14ac:dyDescent="0.2">
      <c r="V1015" s="21"/>
      <c r="X1015" s="23"/>
      <c r="Y1015" s="23"/>
    </row>
    <row r="1016" spans="22:25" x14ac:dyDescent="0.2">
      <c r="V1016" s="21"/>
      <c r="X1016" s="23"/>
      <c r="Y1016" s="23"/>
    </row>
    <row r="1017" spans="22:25" x14ac:dyDescent="0.2">
      <c r="V1017" s="21"/>
      <c r="X1017" s="23"/>
      <c r="Y1017" s="23"/>
    </row>
    <row r="1018" spans="22:25" x14ac:dyDescent="0.2">
      <c r="V1018" s="21"/>
      <c r="X1018" s="23"/>
      <c r="Y1018" s="23"/>
    </row>
    <row r="1019" spans="22:25" x14ac:dyDescent="0.2">
      <c r="V1019" s="21"/>
      <c r="X1019" s="23"/>
      <c r="Y1019" s="23"/>
    </row>
    <row r="1020" spans="22:25" x14ac:dyDescent="0.2">
      <c r="V1020" s="21"/>
      <c r="X1020" s="23"/>
      <c r="Y1020" s="23"/>
    </row>
    <row r="1021" spans="22:25" x14ac:dyDescent="0.2">
      <c r="V1021" s="21"/>
      <c r="X1021" s="23"/>
      <c r="Y1021" s="23"/>
    </row>
    <row r="1022" spans="22:25" x14ac:dyDescent="0.2">
      <c r="V1022" s="21"/>
      <c r="X1022" s="23"/>
      <c r="Y1022" s="23"/>
    </row>
    <row r="1023" spans="22:25" x14ac:dyDescent="0.2">
      <c r="V1023" s="21"/>
      <c r="X1023" s="23"/>
      <c r="Y1023" s="23"/>
    </row>
    <row r="1024" spans="22:25" x14ac:dyDescent="0.2">
      <c r="V1024" s="21"/>
      <c r="X1024" s="23"/>
      <c r="Y1024" s="23"/>
    </row>
    <row r="1025" spans="22:25" x14ac:dyDescent="0.2">
      <c r="V1025" s="21"/>
      <c r="X1025" s="23"/>
      <c r="Y1025" s="23"/>
    </row>
    <row r="1026" spans="22:25" x14ac:dyDescent="0.2">
      <c r="V1026" s="21"/>
      <c r="X1026" s="23"/>
      <c r="Y1026" s="23"/>
    </row>
    <row r="1027" spans="22:25" x14ac:dyDescent="0.2">
      <c r="V1027" s="21"/>
      <c r="X1027" s="23"/>
      <c r="Y1027" s="23"/>
    </row>
    <row r="1028" spans="22:25" x14ac:dyDescent="0.2">
      <c r="V1028" s="21"/>
      <c r="X1028" s="23"/>
      <c r="Y1028" s="23"/>
    </row>
    <row r="1029" spans="22:25" x14ac:dyDescent="0.2">
      <c r="V1029" s="21"/>
      <c r="X1029" s="23"/>
      <c r="Y1029" s="23"/>
    </row>
    <row r="1030" spans="22:25" x14ac:dyDescent="0.2">
      <c r="V1030" s="21"/>
      <c r="X1030" s="23"/>
      <c r="Y1030" s="23"/>
    </row>
    <row r="1031" spans="22:25" x14ac:dyDescent="0.2">
      <c r="V1031" s="21"/>
      <c r="X1031" s="23"/>
      <c r="Y1031" s="23"/>
    </row>
    <row r="1032" spans="22:25" x14ac:dyDescent="0.2">
      <c r="V1032" s="21"/>
      <c r="X1032" s="23"/>
      <c r="Y1032" s="23"/>
    </row>
    <row r="1033" spans="22:25" x14ac:dyDescent="0.2">
      <c r="V1033" s="21"/>
      <c r="X1033" s="23"/>
      <c r="Y1033" s="23"/>
    </row>
    <row r="1034" spans="22:25" x14ac:dyDescent="0.2">
      <c r="V1034" s="21"/>
      <c r="X1034" s="23"/>
      <c r="Y1034" s="23"/>
    </row>
    <row r="1035" spans="22:25" x14ac:dyDescent="0.2">
      <c r="V1035" s="21"/>
      <c r="X1035" s="23"/>
      <c r="Y1035" s="23"/>
    </row>
    <row r="1036" spans="22:25" x14ac:dyDescent="0.2">
      <c r="V1036" s="21"/>
      <c r="X1036" s="23"/>
      <c r="Y1036" s="23"/>
    </row>
    <row r="1037" spans="22:25" x14ac:dyDescent="0.2">
      <c r="V1037" s="21"/>
      <c r="X1037" s="23"/>
      <c r="Y1037" s="23"/>
    </row>
    <row r="1038" spans="22:25" x14ac:dyDescent="0.2">
      <c r="V1038" s="21"/>
      <c r="X1038" s="23"/>
      <c r="Y1038" s="23"/>
    </row>
    <row r="1039" spans="22:25" x14ac:dyDescent="0.2">
      <c r="V1039" s="21"/>
      <c r="X1039" s="23"/>
      <c r="Y1039" s="23"/>
    </row>
    <row r="1040" spans="22:25" x14ac:dyDescent="0.2">
      <c r="V1040" s="21"/>
      <c r="X1040" s="23"/>
      <c r="Y1040" s="23"/>
    </row>
    <row r="1041" spans="22:25" x14ac:dyDescent="0.2">
      <c r="V1041" s="21"/>
      <c r="X1041" s="23"/>
      <c r="Y1041" s="23"/>
    </row>
    <row r="1042" spans="22:25" x14ac:dyDescent="0.2">
      <c r="V1042" s="21"/>
      <c r="X1042" s="23"/>
      <c r="Y1042" s="23"/>
    </row>
    <row r="1043" spans="22:25" x14ac:dyDescent="0.2">
      <c r="V1043" s="21"/>
      <c r="X1043" s="23"/>
      <c r="Y1043" s="23"/>
    </row>
    <row r="1044" spans="22:25" x14ac:dyDescent="0.2">
      <c r="V1044" s="21"/>
      <c r="X1044" s="23"/>
      <c r="Y1044" s="23"/>
    </row>
    <row r="1045" spans="22:25" x14ac:dyDescent="0.2">
      <c r="V1045" s="21"/>
      <c r="X1045" s="23"/>
      <c r="Y1045" s="23"/>
    </row>
    <row r="1046" spans="22:25" x14ac:dyDescent="0.2">
      <c r="V1046" s="21"/>
      <c r="X1046" s="23"/>
      <c r="Y1046" s="23"/>
    </row>
    <row r="1047" spans="22:25" x14ac:dyDescent="0.2">
      <c r="V1047" s="21"/>
      <c r="X1047" s="23"/>
      <c r="Y1047" s="23"/>
    </row>
    <row r="1048" spans="22:25" x14ac:dyDescent="0.2">
      <c r="V1048" s="21"/>
      <c r="X1048" s="23"/>
      <c r="Y1048" s="23"/>
    </row>
    <row r="1049" spans="22:25" x14ac:dyDescent="0.2">
      <c r="V1049" s="21"/>
      <c r="X1049" s="23"/>
      <c r="Y1049" s="23"/>
    </row>
    <row r="1050" spans="22:25" x14ac:dyDescent="0.2">
      <c r="V1050" s="21"/>
      <c r="X1050" s="23"/>
      <c r="Y1050" s="23"/>
    </row>
    <row r="1051" spans="22:25" x14ac:dyDescent="0.2">
      <c r="V1051" s="21"/>
      <c r="X1051" s="23"/>
      <c r="Y1051" s="23"/>
    </row>
    <row r="1052" spans="22:25" x14ac:dyDescent="0.2">
      <c r="V1052" s="21"/>
      <c r="X1052" s="23"/>
      <c r="Y1052" s="23"/>
    </row>
    <row r="1053" spans="22:25" x14ac:dyDescent="0.2">
      <c r="V1053" s="21"/>
      <c r="X1053" s="23"/>
      <c r="Y1053" s="23"/>
    </row>
    <row r="1054" spans="22:25" x14ac:dyDescent="0.2">
      <c r="V1054" s="21"/>
      <c r="X1054" s="23"/>
      <c r="Y1054" s="23"/>
    </row>
    <row r="1055" spans="22:25" x14ac:dyDescent="0.2">
      <c r="V1055" s="21"/>
      <c r="X1055" s="23"/>
      <c r="Y1055" s="23"/>
    </row>
    <row r="1056" spans="22:25" x14ac:dyDescent="0.2">
      <c r="V1056" s="21"/>
      <c r="X1056" s="23"/>
      <c r="Y1056" s="23"/>
    </row>
    <row r="1057" spans="22:25" x14ac:dyDescent="0.2">
      <c r="V1057" s="21"/>
      <c r="X1057" s="23"/>
      <c r="Y1057" s="23"/>
    </row>
    <row r="1058" spans="22:25" x14ac:dyDescent="0.2">
      <c r="V1058" s="21"/>
      <c r="X1058" s="23"/>
      <c r="Y1058" s="23"/>
    </row>
    <row r="1059" spans="22:25" x14ac:dyDescent="0.2">
      <c r="V1059" s="21"/>
      <c r="X1059" s="23"/>
      <c r="Y1059" s="23"/>
    </row>
    <row r="1060" spans="22:25" x14ac:dyDescent="0.2">
      <c r="V1060" s="21"/>
      <c r="X1060" s="23"/>
      <c r="Y1060" s="23"/>
    </row>
    <row r="1061" spans="22:25" x14ac:dyDescent="0.2">
      <c r="V1061" s="21"/>
      <c r="X1061" s="23"/>
      <c r="Y1061" s="23"/>
    </row>
    <row r="1062" spans="22:25" x14ac:dyDescent="0.2">
      <c r="V1062" s="21"/>
      <c r="X1062" s="23"/>
      <c r="Y1062" s="23"/>
    </row>
    <row r="1063" spans="22:25" x14ac:dyDescent="0.2">
      <c r="V1063" s="21"/>
      <c r="X1063" s="23"/>
      <c r="Y1063" s="23"/>
    </row>
    <row r="1064" spans="22:25" x14ac:dyDescent="0.2">
      <c r="V1064" s="21"/>
      <c r="X1064" s="23"/>
      <c r="Y1064" s="23"/>
    </row>
    <row r="1065" spans="22:25" x14ac:dyDescent="0.2">
      <c r="V1065" s="21"/>
      <c r="X1065" s="23"/>
      <c r="Y1065" s="23"/>
    </row>
    <row r="1066" spans="22:25" x14ac:dyDescent="0.2">
      <c r="V1066" s="21"/>
      <c r="X1066" s="23"/>
      <c r="Y1066" s="23"/>
    </row>
    <row r="1067" spans="22:25" x14ac:dyDescent="0.2">
      <c r="V1067" s="21"/>
      <c r="X1067" s="23"/>
      <c r="Y1067" s="23"/>
    </row>
    <row r="1068" spans="22:25" x14ac:dyDescent="0.2">
      <c r="V1068" s="21"/>
      <c r="X1068" s="23"/>
      <c r="Y1068" s="23"/>
    </row>
    <row r="1069" spans="22:25" x14ac:dyDescent="0.2">
      <c r="V1069" s="21"/>
      <c r="X1069" s="23"/>
      <c r="Y1069" s="23"/>
    </row>
    <row r="1070" spans="22:25" x14ac:dyDescent="0.2">
      <c r="V1070" s="21"/>
      <c r="X1070" s="23"/>
      <c r="Y1070" s="23"/>
    </row>
    <row r="1071" spans="22:25" x14ac:dyDescent="0.2">
      <c r="V1071" s="21"/>
      <c r="X1071" s="23"/>
      <c r="Y1071" s="23"/>
    </row>
    <row r="1072" spans="22:25" x14ac:dyDescent="0.2">
      <c r="V1072" s="21"/>
      <c r="X1072" s="23"/>
      <c r="Y1072" s="23"/>
    </row>
    <row r="1073" spans="22:25" x14ac:dyDescent="0.2">
      <c r="V1073" s="21"/>
      <c r="X1073" s="23"/>
      <c r="Y1073" s="23"/>
    </row>
    <row r="1074" spans="22:25" x14ac:dyDescent="0.2">
      <c r="V1074" s="21"/>
      <c r="X1074" s="23"/>
      <c r="Y1074" s="23"/>
    </row>
    <row r="1075" spans="22:25" x14ac:dyDescent="0.2">
      <c r="V1075" s="21"/>
      <c r="X1075" s="23"/>
      <c r="Y1075" s="23"/>
    </row>
    <row r="1076" spans="22:25" x14ac:dyDescent="0.2">
      <c r="V1076" s="21"/>
      <c r="X1076" s="23"/>
      <c r="Y1076" s="23"/>
    </row>
    <row r="1077" spans="22:25" x14ac:dyDescent="0.2">
      <c r="V1077" s="21"/>
      <c r="X1077" s="23"/>
      <c r="Y1077" s="23"/>
    </row>
    <row r="1078" spans="22:25" x14ac:dyDescent="0.2">
      <c r="V1078" s="21"/>
      <c r="X1078" s="23"/>
      <c r="Y1078" s="23"/>
    </row>
    <row r="1079" spans="22:25" x14ac:dyDescent="0.2">
      <c r="V1079" s="21"/>
      <c r="X1079" s="23"/>
      <c r="Y1079" s="23"/>
    </row>
    <row r="1080" spans="22:25" x14ac:dyDescent="0.2">
      <c r="V1080" s="21"/>
      <c r="X1080" s="23"/>
      <c r="Y1080" s="23"/>
    </row>
    <row r="1081" spans="22:25" x14ac:dyDescent="0.2">
      <c r="V1081" s="21"/>
      <c r="X1081" s="23"/>
      <c r="Y1081" s="23"/>
    </row>
    <row r="1082" spans="22:25" x14ac:dyDescent="0.2">
      <c r="V1082" s="21"/>
      <c r="X1082" s="23"/>
      <c r="Y1082" s="23"/>
    </row>
    <row r="1083" spans="22:25" x14ac:dyDescent="0.2">
      <c r="V1083" s="21"/>
      <c r="X1083" s="23"/>
      <c r="Y1083" s="23"/>
    </row>
    <row r="1084" spans="22:25" x14ac:dyDescent="0.2">
      <c r="V1084" s="21"/>
      <c r="X1084" s="23"/>
      <c r="Y1084" s="23"/>
    </row>
    <row r="1085" spans="22:25" x14ac:dyDescent="0.2">
      <c r="V1085" s="21"/>
      <c r="X1085" s="23"/>
      <c r="Y1085" s="23"/>
    </row>
    <row r="1086" spans="22:25" x14ac:dyDescent="0.2">
      <c r="V1086" s="21"/>
      <c r="X1086" s="23"/>
      <c r="Y1086" s="23"/>
    </row>
    <row r="1087" spans="22:25" x14ac:dyDescent="0.2">
      <c r="V1087" s="21"/>
      <c r="X1087" s="23"/>
      <c r="Y1087" s="23"/>
    </row>
    <row r="1088" spans="22:25" x14ac:dyDescent="0.2">
      <c r="V1088" s="21"/>
      <c r="X1088" s="23"/>
      <c r="Y1088" s="23"/>
    </row>
    <row r="1089" spans="22:25" x14ac:dyDescent="0.2">
      <c r="V1089" s="21"/>
      <c r="X1089" s="23"/>
      <c r="Y1089" s="23"/>
    </row>
    <row r="1090" spans="22:25" x14ac:dyDescent="0.2">
      <c r="V1090" s="21"/>
      <c r="X1090" s="23"/>
      <c r="Y1090" s="23"/>
    </row>
    <row r="1091" spans="22:25" x14ac:dyDescent="0.2">
      <c r="V1091" s="21"/>
      <c r="X1091" s="23"/>
      <c r="Y1091" s="23"/>
    </row>
    <row r="1092" spans="22:25" x14ac:dyDescent="0.2">
      <c r="V1092" s="21"/>
      <c r="X1092" s="23"/>
      <c r="Y1092" s="23"/>
    </row>
    <row r="1093" spans="22:25" x14ac:dyDescent="0.2">
      <c r="V1093" s="21"/>
      <c r="X1093" s="23"/>
      <c r="Y1093" s="23"/>
    </row>
  </sheetData>
  <sortState xmlns:xlrd2="http://schemas.microsoft.com/office/spreadsheetml/2017/richdata2" ref="A14:V437">
    <sortCondition ref="A14:A437"/>
  </sortState>
  <mergeCells count="13">
    <mergeCell ref="C1:G1"/>
    <mergeCell ref="C2:G2"/>
    <mergeCell ref="C3:G3"/>
    <mergeCell ref="A11:V12"/>
    <mergeCell ref="C9:V9"/>
    <mergeCell ref="C8:V8"/>
    <mergeCell ref="C7:V7"/>
    <mergeCell ref="A5:S5"/>
    <mergeCell ref="C6:V6"/>
    <mergeCell ref="C10:V10"/>
    <mergeCell ref="A6:B8"/>
    <mergeCell ref="A9:B9"/>
    <mergeCell ref="A10:B10"/>
  </mergeCells>
  <printOptions horizontalCentered="1"/>
  <pageMargins left="0.51181102362204722" right="0.31496062992125984" top="0.51181102362204722" bottom="0.31496062992125984" header="0.31496062992125984" footer="0.31496062992125984"/>
  <pageSetup paperSize="8" scale="6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OBRAS - GERAL</vt:lpstr>
      <vt:lpstr>'OBRAS - GERAL'!Area_de_impressao</vt:lpstr>
    </vt:vector>
  </TitlesOfParts>
  <Manager/>
  <Company>PMP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sobsopip01</dc:creator>
  <cp:keywords/>
  <dc:description/>
  <cp:lastModifiedBy>Leonidas</cp:lastModifiedBy>
  <cp:revision/>
  <cp:lastPrinted>2020-04-22T06:25:10Z</cp:lastPrinted>
  <dcterms:created xsi:type="dcterms:W3CDTF">2014-02-04T12:25:36Z</dcterms:created>
  <dcterms:modified xsi:type="dcterms:W3CDTF">2020-04-22T06:51:02Z</dcterms:modified>
  <cp:category/>
  <cp:contentStatus/>
</cp:coreProperties>
</file>