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CE\"/>
    </mc:Choice>
  </mc:AlternateContent>
  <xr:revisionPtr revIDLastSave="0" documentId="13_ncr:1_{B3B01F49-240F-476C-BC93-A4A6C42B1BEA}" xr6:coauthVersionLast="45" xr6:coauthVersionMax="45" xr10:uidLastSave="{00000000-0000-0000-0000-000000000000}"/>
  <bookViews>
    <workbookView xWindow="20370" yWindow="-120" windowWidth="20640" windowHeight="11160" xr2:uid="{2806DD78-722D-45A2-BD80-ACCC847F961C}"/>
  </bookViews>
  <sheets>
    <sheet name="COLOCAÇÃO BRAÇOS. - ONE" sheetId="4" r:id="rId1"/>
    <sheet name="Planilha1" sheetId="1" r:id="rId2"/>
  </sheets>
  <externalReferences>
    <externalReference r:id="rId3"/>
    <externalReference r:id="rId4"/>
  </externalReferences>
  <definedNames>
    <definedName name="_____NI6">"'file://Servidor/luxelendocs/PROJECAO FINANCEIRA/PROJFIN 2002/PROJFIN - LME - 2002 - 45-10-07.xls'#$'RECEITA _ CONTRATOS'.$#REF!$#REF!"</definedName>
    <definedName name="_____NI7">"'file://Servidor/luxelendocs/PROJECAO FINANCEIRA/PROJFIN 2002/PROJFIN - LME - 2002 - 45-10-07.xls'#$'RECEITA _ CONTRATOS'.$#REF!$#REF!"</definedName>
    <definedName name="___NI6">"'file://Servidor/luxelendocs/PROJECAO FINANCEIRA/PROJFIN 2002/PROJFIN - LME - 2002 - 45-10-07.xls'#$'RECEITA _ CONTRATOS'.$#REF!$#REF!"</definedName>
    <definedName name="___NI7">"'file://Servidor/luxelendocs/PROJECAO FINANCEIRA/PROJFIN 2002/PROJFIN - LME - 2002 - 45-10-07.xls'#$'RECEITA _ CONTRATOS'.$#REF!$#REF!"</definedName>
    <definedName name="__NI6">"'file://Servidor/luxelendocs/PROJECAO FINANCEIRA/PROJFIN 2002/PROJFIN - LME - 2002 - 45-10-07.xls'#$'RECEITA _ CONTRATOS'.$#REF!$#REF!"</definedName>
    <definedName name="__NI7">"'file://Servidor/luxelendocs/PROJECAO FINANCEIRA/PROJFIN 2002/PROJFIN - LME - 2002 - 45-10-07.xls'#$'RECEITA _ CONTRATOS'.$#REF!$#REF!"</definedName>
    <definedName name="_NI6">"'file://Servidor/luxelendocs/PROJECAO FINANCEIRA/PROJFIN 2002/PROJFIN - LME - 2002 - 45-10-07.xls'#$'RECEITA _ CONTRATOS'.$#REF!$#REF!"</definedName>
    <definedName name="_NI7">"'file://Servidor/luxelendocs/PROJECAO FINANCEIRA/PROJFIN 2002/PROJFIN - LME - 2002 - 45-10-07.xls'#$'RECEITA _ CONTRATOS'.$#REF!$#REF!"</definedName>
    <definedName name="_xlnm.Print_Area" localSheetId="0">'COLOCAÇÃO BRAÇOS. - ONE'!$A$1:$G$83</definedName>
    <definedName name="BIASERJ">"'file://Servidor/luxelendocs/PROJECAO FINANCEIRA/PROJFIN 2002/PROJFIN - LME - 2002 - 45-10-07.xls'#$'RECEITA _ PLANEJAM E EMPRÉST'.$#REF!$#REF!"</definedName>
    <definedName name="BIASERJ_39">"'file://Servidor/luxelendocs/PROJECAO FINANCEIRA/PROJFIN 2002/PROJFIN - LME - 2002 - 45-10-07.xls'#$'RECEITA _ PLANEJAM E EMPRÉST'.$#REF!$#REF!"</definedName>
    <definedName name="BIASERJ_39_22">"'file://Servidor/luxelendocs/PROJECAO FINANCEIRA/PROJFIN 2002/PROJFIN - LME - 2002 - 45-10-07.xls'#$'RECEITA _ PLANEJAM E EMPRÉST'.$#REF!$#REF!"</definedName>
    <definedName name="BIASERJ_39_51">"'file://Servidor/luxelendocs/PROJECAO FINANCEIRA/PROJFIN 2002/PROJFIN - LME - 2002 - 45-10-07.xls'#$'RECEITA _ PLANEJAM E EMPRÉST'.$#REF!$#REF!"</definedName>
    <definedName name="BIASERJ_39_51_22">"'file://Servidor/luxelendocs/PROJECAO FINANCEIRA/PROJFIN 2002/PROJFIN - LME - 2002 - 45-10-07.xls'#$'RECEITA _ PLANEJAM E EMPRÉST'.$#REF!$#REF!"</definedName>
    <definedName name="BIASERJ_39_52">"'file://Servidor/luxelendocs/PROJECAO FINANCEIRA/PROJFIN 2002/PROJFIN - LME - 2002 - 45-10-07.xls'#$'RECEITA _ PLANEJAM E EMPRÉST'.$#REF!$#REF!"</definedName>
    <definedName name="BIASERJ_39_52_22">"'file://Servidor/luxelendocs/PROJECAO FINANCEIRA/PROJFIN 2002/PROJFIN - LME - 2002 - 45-10-07.xls'#$'RECEITA _ PLANEJAM E EMPRÉST'.$#REF!$#REF!"</definedName>
    <definedName name="BIASERJ_52">"'file://Servidor/luxelendocs/PROJECAO FINANCEIRA/PROJFIN 2002/PROJFIN - LME - 2002 - 45-10-07.xls'#$'RECEITA _ PLANEJAM E EMPRÉST'.$#REF!$#REF!"</definedName>
    <definedName name="BIASERJ_52_22">"'file://Servidor/luxelendocs/PROJECAO FINANCEIRA/PROJFIN 2002/PROJFIN - LME - 2002 - 45-10-07.xls'#$'RECEITA _ PLANEJAM E EMPRÉST'.$#REF!$#REF!"</definedName>
    <definedName name="BIPEM">"'file://Servidor/luxelendocs/PROJECAO FINANCEIRA/PROJFIN 2002/PROJFIN - LME - 2002 - 45-10-07.xls'#$'RECEITA _ PLANEJAM E EMPRÉST'.$#REF!$#REF!"</definedName>
    <definedName name="BIPEM_39">"'file://Servidor/luxelendocs/PROJECAO FINANCEIRA/PROJFIN 2002/PROJFIN - LME - 2002 - 45-10-07.xls'#$'RECEITA _ PLANEJAM E EMPRÉST'.$#REF!$#REF!"</definedName>
    <definedName name="BIPEM_39_22">"'file://Servidor/luxelendocs/PROJECAO FINANCEIRA/PROJFIN 2002/PROJFIN - LME - 2002 - 45-10-07.xls'#$'RECEITA _ PLANEJAM E EMPRÉST'.$#REF!$#REF!"</definedName>
    <definedName name="BIPEM_39_51">"'file://Servidor/luxelendocs/PROJECAO FINANCEIRA/PROJFIN 2002/PROJFIN - LME - 2002 - 45-10-07.xls'#$'RECEITA _ PLANEJAM E EMPRÉST'.$#REF!$#REF!"</definedName>
    <definedName name="BIPEM_39_51_22">"'file://Servidor/luxelendocs/PROJECAO FINANCEIRA/PROJFIN 2002/PROJFIN - LME - 2002 - 45-10-07.xls'#$'RECEITA _ PLANEJAM E EMPRÉST'.$#REF!$#REF!"</definedName>
    <definedName name="BIPEM_39_52">"'file://Servidor/luxelendocs/PROJECAO FINANCEIRA/PROJFIN 2002/PROJFIN - LME - 2002 - 45-10-07.xls'#$'RECEITA _ PLANEJAM E EMPRÉST'.$#REF!$#REF!"</definedName>
    <definedName name="BIPEM_39_52_22">"'file://Servidor/luxelendocs/PROJECAO FINANCEIRA/PROJFIN 2002/PROJFIN - LME - 2002 - 45-10-07.xls'#$'RECEITA _ PLANEJAM E EMPRÉST'.$#REF!$#REF!"</definedName>
    <definedName name="BIPEM_52">"'file://Servidor/luxelendocs/PROJECAO FINANCEIRA/PROJFIN 2002/PROJFIN - LME - 2002 - 45-10-07.xls'#$'RECEITA _ PLANEJAM E EMPRÉST'.$#REF!$#REF!"</definedName>
    <definedName name="BIPEM_52_22">"'file://Servidor/luxelendocs/PROJECAO FINANCEIRA/PROJFIN 2002/PROJFIN - LME - 2002 - 45-10-07.xls'#$'RECEITA _ PLANEJAM E EMPRÉST'.$#REF!$#REF!"</definedName>
    <definedName name="BOCAL_21">NA()</definedName>
    <definedName name="BOCAL_22">"//I:/PREFEITURAS/PREFEITURAS - RJ (INDEX)/NOVA IGUACU/2008 - OS 002 - GESTAO COMPLETA/MEDICAO DE SERVICOS - MIPS/MANUTENCAO/2006 - OS 008 - MANUTENCAO/MEDICAO DE SERVICOS - MIPS/MANUTENCAO/MED SERV NI 2007 04-19 A 05-23 FATURADA.xls'#$LISTA.$B$63:$B$64"""</definedName>
    <definedName name="BOCAL_28">NA()</definedName>
    <definedName name="BOCAL_48">NA()</definedName>
    <definedName name="BOCAL_7">NA()</definedName>
    <definedName name="BOCAL_8">NA()</definedName>
    <definedName name="BRAÇO_21">NA()</definedName>
    <definedName name="BRAÇO_22">"//I:/PREFEITURAS/PREFEITURAS - RJ (INDEX)/NOVA IGUACU/2008 - OS 002 - GESTAO COMPLETA/MEDICAO DE SERVICOS - MIPS/MANUTENCAO/2006 - OS 008 - MANUTENCAO/MEDICAO DE SERVICOS - MIPS/MANUTENCAO/MED SERV NI 2007 04-19 A 05-23 FATURADA.xls'#$LISTA.$B$90:$B$97"""</definedName>
    <definedName name="BRAÇO_28">NA()</definedName>
    <definedName name="BRAÇO_48">NA()</definedName>
    <definedName name="BRAÇO_7">NA()</definedName>
    <definedName name="BRAÇO_8">NA()</definedName>
    <definedName name="Cabo_quadriplex_25mm2_alumínio_22">NA()</definedName>
    <definedName name="Cabo_quadriplex_25mm2_alumínio_48">NA()</definedName>
    <definedName name="CINTAS_21">NA()</definedName>
    <definedName name="CINTAS_22">"//I:/PREFEITURAS/PREFEITURAS - RJ (INDEX)/NOVA IGUACU/2008 - OS 002 - GESTAO COMPLETA/MEDICAO DE SERVICOS - MIPS/MANUTENCAO/2006 - OS 008 - MANUTENCAO/MEDICAO DE SERVICOS - MIPS/MANUTENCAO/MED SERV NI 2007 04-19 A 05-23 FATURADA.xls'#$LISTA.$B$68:$B$87"""</definedName>
    <definedName name="CINTAS_28">NA()</definedName>
    <definedName name="CINTAS_48">NA()</definedName>
    <definedName name="CINTAS_7">NA()</definedName>
    <definedName name="CINTAS_8">NA()</definedName>
    <definedName name="DIVERSOS_21">NA()</definedName>
    <definedName name="DIVERSOS_22">NA()</definedName>
    <definedName name="DIVERSOS_28">NA()</definedName>
    <definedName name="DIVERSOS_48">NA()</definedName>
    <definedName name="DIVERSOS_7">NA()</definedName>
    <definedName name="Excel_BuiltIn__FilterDatabase_11_1">"REFEITURAS/PREFEITURAS - RJ (INDEX)/NOVA IGUACU/2008 - OS 002 - GESTAO COMPLETA/MEDICAO DE SERVICOS - MIPS/MANUTENCAO/2006 - OS 008 - MANUTENCAO/MEDICAO DE SERVICOS - MIPS/MANUTENCAO/MED SERV NI 2007 04-19 A 05-23 FATURADA.xls'#$'VINTEEUM '.$A$3:$AS$46"""</definedName>
    <definedName name="Excel_BuiltIn__FilterDatabase_11_48">NA()</definedName>
    <definedName name="Excel_BuiltIn__FilterDatabase_12_22">NA()</definedName>
    <definedName name="Excel_BuiltIn__FilterDatabase_12_48">NA()</definedName>
    <definedName name="Excel_BuiltIn__FilterDatabase_15">"$'PONTO COMPLETOVS100 _2_'.$#REF!$#REF!:$#REF!$#REF!"</definedName>
    <definedName name="Excel_BuiltIn__FilterDatabase_15_21">"'file:///I:/PREFEITURAS/PREFEITURAS - RJ (INDEX)/NOVA IGUACU/2008 - OS 002 - GESTAO COMPLETA/MEDICAO DE SERVICOS - MIPS/MANUTENCAO/MED SERV NI 2008 07-04 A 08-03.xls'#$VINTEEOITO.$#REF!$#REF!:$#REF!$#REF!"</definedName>
    <definedName name="Excel_BuiltIn__FilterDatabase_17_1_21">"'file:///I:/PREFEITURAS/PREFEITURAS - RJ (INDEX)/NOVA IGUACU/2008 - OS 002 - GESTAO COMPLETA/MEDICAO DE SERVICOS - MIPS/MANUTENCAO/MED SERV NI 2008 07-04 A 08-03.xls'#$VINTEEOITO.$#REF!$#REF!:$#REF!$#REF!"</definedName>
    <definedName name="Excel_BuiltIn__FilterDatabase_18_1">"$'PONTO COMPLETOVS70 V'.$#REF!$#REF!:$#REF!$#REF!"</definedName>
    <definedName name="Excel_BuiltIn__FilterDatabase_19">"$'PONTO COMPLETOVS100'.$#REF!$#REF!:$#REF!$#REF!"</definedName>
    <definedName name="Excel_BuiltIn__FilterDatabase_32_1_21">"'file:///I:/PREFEITURAS/PREFEITURAS - RJ (INDEX)/NOVA IGUACU/2008 - OS 002 - GESTAO COMPLETA/MEDICAO DE SERVICOS - MIPS/MANUTENCAO/MED SERV NI 2008 07-04 A 08-03.xls'#$ONZE.$#REF!$#REF!:$#REF!$#REF!"</definedName>
    <definedName name="Excel_BuiltIn__FilterDatabase_38_1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51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51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5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Excel_BuiltIn__FilterDatabase_38_1_39_52_2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Excel_BuiltIn__FilterDatabase_38_1_51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51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5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Excel_BuiltIn__FilterDatabase_38_1_52_2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FATMDO">[1]FATOR!$D$29</definedName>
    <definedName name="IPEM1">"'file://Servidor/luxelendocs/PROJECAO FINANCEIRA/PROJFIN 2002/PROJFIN - LME - 2002 - 45-10-07.xls'#$'RECEITA _ PLANEJAM E EMPRÉST'.$#REF!$#REF!"</definedName>
    <definedName name="IPEM1_39">"'file://Servidor/luxelendocs/PROJECAO FINANCEIRA/PROJFIN 2002/PROJFIN - LME - 2002 - 45-10-07.xls'#$'RECEITA _ PLANEJAM E EMPRÉST'.$#REF!$#REF!"</definedName>
    <definedName name="IPEM1_39_22">"'file://Servidor/luxelendocs/PROJECAO FINANCEIRA/PROJFIN 2002/PROJFIN - LME - 2002 - 45-10-07.xls'#$'RECEITA _ PLANEJAM E EMPRÉST'.$#REF!$#REF!"</definedName>
    <definedName name="IPEM1_39_51">"'file://Servidor/luxelendocs/PROJECAO FINANCEIRA/PROJFIN 2002/PROJFIN - LME - 2002 - 45-10-07.xls'#$'RECEITA _ PLANEJAM E EMPRÉST'.$#REF!$#REF!"</definedName>
    <definedName name="IPEM1_39_51_22">"'file://Servidor/luxelendocs/PROJECAO FINANCEIRA/PROJFIN 2002/PROJFIN - LME - 2002 - 45-10-07.xls'#$'RECEITA _ PLANEJAM E EMPRÉST'.$#REF!$#REF!"</definedName>
    <definedName name="IPEM1_39_52">"'file://Servidor/luxelendocs/PROJECAO FINANCEIRA/PROJFIN 2002/PROJFIN - LME - 2002 - 45-10-07.xls'#$'RECEITA _ PLANEJAM E EMPRÉST'.$#REF!$#REF!"</definedName>
    <definedName name="IPEM1_39_52_22">"'file://Servidor/luxelendocs/PROJECAO FINANCEIRA/PROJFIN 2002/PROJFIN - LME - 2002 - 45-10-07.xls'#$'RECEITA _ PLANEJAM E EMPRÉST'.$#REF!$#REF!"</definedName>
    <definedName name="IPEM1_52">"'file://Servidor/luxelendocs/PROJECAO FINANCEIRA/PROJFIN 2002/PROJFIN - LME - 2002 - 45-10-07.xls'#$'RECEITA _ PLANEJAM E EMPRÉST'.$#REF!$#REF!"</definedName>
    <definedName name="IPEM1_52_22">"'file://Servidor/luxelendocs/PROJECAO FINANCEIRA/PROJFIN 2002/PROJFIN - LME - 2002 - 45-10-07.xls'#$'RECEITA _ PLANEJAM E EMPRÉST'.$#REF!$#REF!"</definedName>
    <definedName name="IPEM10">"'file://Servidor/luxelendocs/PROJECAO FINANCEIRA/PROJFIN 2002/PROJFIN - LME - 2002 - 45-10-07.xls'#$'RECEITA _ PLANEJAM E EMPRÉST'.$#REF!$#REF!"</definedName>
    <definedName name="IPEM10_39">"'file://Servidor/luxelendocs/PROJECAO FINANCEIRA/PROJFIN 2002/PROJFIN - LME - 2002 - 45-10-07.xls'#$'RECEITA _ PLANEJAM E EMPRÉST'.$#REF!$#REF!"</definedName>
    <definedName name="IPEM10_39_22">"'file://Servidor/luxelendocs/PROJECAO FINANCEIRA/PROJFIN 2002/PROJFIN - LME - 2002 - 45-10-07.xls'#$'RECEITA _ PLANEJAM E EMPRÉST'.$#REF!$#REF!"</definedName>
    <definedName name="IPEM10_39_51">"'file://Servidor/luxelendocs/PROJECAO FINANCEIRA/PROJFIN 2002/PROJFIN - LME - 2002 - 45-10-07.xls'#$'RECEITA _ PLANEJAM E EMPRÉST'.$#REF!$#REF!"</definedName>
    <definedName name="IPEM10_39_51_22">"'file://Servidor/luxelendocs/PROJECAO FINANCEIRA/PROJFIN 2002/PROJFIN - LME - 2002 - 45-10-07.xls'#$'RECEITA _ PLANEJAM E EMPRÉST'.$#REF!$#REF!"</definedName>
    <definedName name="IPEM10_39_52">"'file://Servidor/luxelendocs/PROJECAO FINANCEIRA/PROJFIN 2002/PROJFIN - LME - 2002 - 45-10-07.xls'#$'RECEITA _ PLANEJAM E EMPRÉST'.$#REF!$#REF!"</definedName>
    <definedName name="IPEM10_39_52_22">"'file://Servidor/luxelendocs/PROJECAO FINANCEIRA/PROJFIN 2002/PROJFIN - LME - 2002 - 45-10-07.xls'#$'RECEITA _ PLANEJAM E EMPRÉST'.$#REF!$#REF!"</definedName>
    <definedName name="IPEM10_52">"'file://Servidor/luxelendocs/PROJECAO FINANCEIRA/PROJFIN 2002/PROJFIN - LME - 2002 - 45-10-07.xls'#$'RECEITA _ PLANEJAM E EMPRÉST'.$#REF!$#REF!"</definedName>
    <definedName name="IPEM10_52_22">"'file://Servidor/luxelendocs/PROJECAO FINANCEIRA/PROJFIN 2002/PROJFIN - LME - 2002 - 45-10-07.xls'#$'RECEITA _ PLANEJAM E EMPRÉST'.$#REF!$#REF!"</definedName>
    <definedName name="IPEM2">"'file://Servidor/luxelendocs/PROJECAO FINANCEIRA/PROJFIN 2002/PROJFIN - LME - 2002 - 45-10-07.xls'#$'RECEITA _ PLANEJAM E EMPRÉST'.$#REF!$#REF!"</definedName>
    <definedName name="IPEM2_39">"'file://Servidor/luxelendocs/PROJECAO FINANCEIRA/PROJFIN 2002/PROJFIN - LME - 2002 - 45-10-07.xls'#$'RECEITA _ PLANEJAM E EMPRÉST'.$#REF!$#REF!"</definedName>
    <definedName name="IPEM2_39_22">"'file://Servidor/luxelendocs/PROJECAO FINANCEIRA/PROJFIN 2002/PROJFIN - LME - 2002 - 45-10-07.xls'#$'RECEITA _ PLANEJAM E EMPRÉST'.$#REF!$#REF!"</definedName>
    <definedName name="IPEM2_39_51">"'file://Servidor/luxelendocs/PROJECAO FINANCEIRA/PROJFIN 2002/PROJFIN - LME - 2002 - 45-10-07.xls'#$'RECEITA _ PLANEJAM E EMPRÉST'.$#REF!$#REF!"</definedName>
    <definedName name="IPEM2_39_51_22">"'file://Servidor/luxelendocs/PROJECAO FINANCEIRA/PROJFIN 2002/PROJFIN - LME - 2002 - 45-10-07.xls'#$'RECEITA _ PLANEJAM E EMPRÉST'.$#REF!$#REF!"</definedName>
    <definedName name="IPEM2_39_52">"'file://Servidor/luxelendocs/PROJECAO FINANCEIRA/PROJFIN 2002/PROJFIN - LME - 2002 - 45-10-07.xls'#$'RECEITA _ PLANEJAM E EMPRÉST'.$#REF!$#REF!"</definedName>
    <definedName name="IPEM2_39_52_22">"'file://Servidor/luxelendocs/PROJECAO FINANCEIRA/PROJFIN 2002/PROJFIN - LME - 2002 - 45-10-07.xls'#$'RECEITA _ PLANEJAM E EMPRÉST'.$#REF!$#REF!"</definedName>
    <definedName name="IPEM2_52">"'file://Servidor/luxelendocs/PROJECAO FINANCEIRA/PROJFIN 2002/PROJFIN - LME - 2002 - 45-10-07.xls'#$'RECEITA _ PLANEJAM E EMPRÉST'.$#REF!$#REF!"</definedName>
    <definedName name="IPEM2_52_22">"'file://Servidor/luxelendocs/PROJECAO FINANCEIRA/PROJFIN 2002/PROJFIN - LME - 2002 - 45-10-07.xls'#$'RECEITA _ PLANEJAM E EMPRÉST'.$#REF!$#REF!"</definedName>
    <definedName name="IPEM3">"'file://Servidor/luxelendocs/PROJECAO FINANCEIRA/PROJFIN 2002/PROJFIN - LME - 2002 - 45-10-07.xls'#$'RECEITA _ PLANEJAM E EMPRÉST'.$#REF!$#REF!"</definedName>
    <definedName name="IPEM3_39">"'file://Servidor/luxelendocs/PROJECAO FINANCEIRA/PROJFIN 2002/PROJFIN - LME - 2002 - 45-10-07.xls'#$'RECEITA _ PLANEJAM E EMPRÉST'.$#REF!$#REF!"</definedName>
    <definedName name="IPEM3_39_22">"'file://Servidor/luxelendocs/PROJECAO FINANCEIRA/PROJFIN 2002/PROJFIN - LME - 2002 - 45-10-07.xls'#$'RECEITA _ PLANEJAM E EMPRÉST'.$#REF!$#REF!"</definedName>
    <definedName name="IPEM3_39_51">"'file://Servidor/luxelendocs/PROJECAO FINANCEIRA/PROJFIN 2002/PROJFIN - LME - 2002 - 45-10-07.xls'#$'RECEITA _ PLANEJAM E EMPRÉST'.$#REF!$#REF!"</definedName>
    <definedName name="IPEM3_39_51_22">"'file://Servidor/luxelendocs/PROJECAO FINANCEIRA/PROJFIN 2002/PROJFIN - LME - 2002 - 45-10-07.xls'#$'RECEITA _ PLANEJAM E EMPRÉST'.$#REF!$#REF!"</definedName>
    <definedName name="IPEM3_39_52">"'file://Servidor/luxelendocs/PROJECAO FINANCEIRA/PROJFIN 2002/PROJFIN - LME - 2002 - 45-10-07.xls'#$'RECEITA _ PLANEJAM E EMPRÉST'.$#REF!$#REF!"</definedName>
    <definedName name="IPEM3_39_52_22">"'file://Servidor/luxelendocs/PROJECAO FINANCEIRA/PROJFIN 2002/PROJFIN - LME - 2002 - 45-10-07.xls'#$'RECEITA _ PLANEJAM E EMPRÉST'.$#REF!$#REF!"</definedName>
    <definedName name="IPEM3_52">"'file://Servidor/luxelendocs/PROJECAO FINANCEIRA/PROJFIN 2002/PROJFIN - LME - 2002 - 45-10-07.xls'#$'RECEITA _ PLANEJAM E EMPRÉST'.$#REF!$#REF!"</definedName>
    <definedName name="IPEM3_52_22">"'file://Servidor/luxelendocs/PROJECAO FINANCEIRA/PROJFIN 2002/PROJFIN - LME - 2002 - 45-10-07.xls'#$'RECEITA _ PLANEJAM E EMPRÉST'.$#REF!$#REF!"</definedName>
    <definedName name="IPEM4">"'file://Servidor/luxelendocs/PROJECAO FINANCEIRA/PROJFIN 2002/PROJFIN - LME - 2002 - 45-10-07.xls'#$'RECEITA _ PLANEJAM E EMPRÉST'.$#REF!$#REF!"</definedName>
    <definedName name="IPEM4_39">"'file://Servidor/luxelendocs/PROJECAO FINANCEIRA/PROJFIN 2002/PROJFIN - LME - 2002 - 45-10-07.xls'#$'RECEITA _ PLANEJAM E EMPRÉST'.$#REF!$#REF!"</definedName>
    <definedName name="IPEM4_39_22">"'file://Servidor/luxelendocs/PROJECAO FINANCEIRA/PROJFIN 2002/PROJFIN - LME - 2002 - 45-10-07.xls'#$'RECEITA _ PLANEJAM E EMPRÉST'.$#REF!$#REF!"</definedName>
    <definedName name="IPEM4_39_51">"'file://Servidor/luxelendocs/PROJECAO FINANCEIRA/PROJFIN 2002/PROJFIN - LME - 2002 - 45-10-07.xls'#$'RECEITA _ PLANEJAM E EMPRÉST'.$#REF!$#REF!"</definedName>
    <definedName name="IPEM4_39_51_22">"'file://Servidor/luxelendocs/PROJECAO FINANCEIRA/PROJFIN 2002/PROJFIN - LME - 2002 - 45-10-07.xls'#$'RECEITA _ PLANEJAM E EMPRÉST'.$#REF!$#REF!"</definedName>
    <definedName name="IPEM4_39_52">"'file://Servidor/luxelendocs/PROJECAO FINANCEIRA/PROJFIN 2002/PROJFIN - LME - 2002 - 45-10-07.xls'#$'RECEITA _ PLANEJAM E EMPRÉST'.$#REF!$#REF!"</definedName>
    <definedName name="IPEM4_39_52_22">"'file://Servidor/luxelendocs/PROJECAO FINANCEIRA/PROJFIN 2002/PROJFIN - LME - 2002 - 45-10-07.xls'#$'RECEITA _ PLANEJAM E EMPRÉST'.$#REF!$#REF!"</definedName>
    <definedName name="IPEM4_52">"'file://Servidor/luxelendocs/PROJECAO FINANCEIRA/PROJFIN 2002/PROJFIN - LME - 2002 - 45-10-07.xls'#$'RECEITA _ PLANEJAM E EMPRÉST'.$#REF!$#REF!"</definedName>
    <definedName name="IPEM4_52_22">"'file://Servidor/luxelendocs/PROJECAO FINANCEIRA/PROJFIN 2002/PROJFIN - LME - 2002 - 45-10-07.xls'#$'RECEITA _ PLANEJAM E EMPRÉST'.$#REF!$#REF!"</definedName>
    <definedName name="IPEM5">"'file://Servidor/luxelendocs/PROJECAO FINANCEIRA/PROJFIN 2002/PROJFIN - LME - 2002 - 45-10-07.xls'#$'RECEITA _ PLANEJAM E EMPRÉST'.$#REF!$#REF!"</definedName>
    <definedName name="IPEM5_39">"'file://Servidor/luxelendocs/PROJECAO FINANCEIRA/PROJFIN 2002/PROJFIN - LME - 2002 - 45-10-07.xls'#$'RECEITA _ PLANEJAM E EMPRÉST'.$#REF!$#REF!"</definedName>
    <definedName name="IPEM5_39_22">"'file://Servidor/luxelendocs/PROJECAO FINANCEIRA/PROJFIN 2002/PROJFIN - LME - 2002 - 45-10-07.xls'#$'RECEITA _ PLANEJAM E EMPRÉST'.$#REF!$#REF!"</definedName>
    <definedName name="IPEM5_39_51">"'file://Servidor/luxelendocs/PROJECAO FINANCEIRA/PROJFIN 2002/PROJFIN - LME - 2002 - 45-10-07.xls'#$'RECEITA _ PLANEJAM E EMPRÉST'.$#REF!$#REF!"</definedName>
    <definedName name="IPEM5_39_51_22">"'file://Servidor/luxelendocs/PROJECAO FINANCEIRA/PROJFIN 2002/PROJFIN - LME - 2002 - 45-10-07.xls'#$'RECEITA _ PLANEJAM E EMPRÉST'.$#REF!$#REF!"</definedName>
    <definedName name="IPEM5_39_52">"'file://Servidor/luxelendocs/PROJECAO FINANCEIRA/PROJFIN 2002/PROJFIN - LME - 2002 - 45-10-07.xls'#$'RECEITA _ PLANEJAM E EMPRÉST'.$#REF!$#REF!"</definedName>
    <definedName name="IPEM5_39_52_22">"'file://Servidor/luxelendocs/PROJECAO FINANCEIRA/PROJFIN 2002/PROJFIN - LME - 2002 - 45-10-07.xls'#$'RECEITA _ PLANEJAM E EMPRÉST'.$#REF!$#REF!"</definedName>
    <definedName name="IPEM5_52">"'file://Servidor/luxelendocs/PROJECAO FINANCEIRA/PROJFIN 2002/PROJFIN - LME - 2002 - 45-10-07.xls'#$'RECEITA _ PLANEJAM E EMPRÉST'.$#REF!$#REF!"</definedName>
    <definedName name="IPEM5_52_22">"'file://Servidor/luxelendocs/PROJECAO FINANCEIRA/PROJFIN 2002/PROJFIN - LME - 2002 - 45-10-07.xls'#$'RECEITA _ PLANEJAM E EMPRÉST'.$#REF!$#REF!"</definedName>
    <definedName name="IPEM6">"'file://Servidor/luxelendocs/PROJECAO FINANCEIRA/PROJFIN 2002/PROJFIN - LME - 2002 - 45-10-07.xls'#$'RECEITA _ PLANEJAM E EMPRÉST'.$#REF!$#REF!"</definedName>
    <definedName name="IPEM6_39">"'file://Servidor/luxelendocs/PROJECAO FINANCEIRA/PROJFIN 2002/PROJFIN - LME - 2002 - 45-10-07.xls'#$'RECEITA _ PLANEJAM E EMPRÉST'.$#REF!$#REF!"</definedName>
    <definedName name="IPEM6_39_22">"'file://Servidor/luxelendocs/PROJECAO FINANCEIRA/PROJFIN 2002/PROJFIN - LME - 2002 - 45-10-07.xls'#$'RECEITA _ PLANEJAM E EMPRÉST'.$#REF!$#REF!"</definedName>
    <definedName name="IPEM6_39_51">"'file://Servidor/luxelendocs/PROJECAO FINANCEIRA/PROJFIN 2002/PROJFIN - LME - 2002 - 45-10-07.xls'#$'RECEITA _ PLANEJAM E EMPRÉST'.$#REF!$#REF!"</definedName>
    <definedName name="IPEM6_39_51_22">"'file://Servidor/luxelendocs/PROJECAO FINANCEIRA/PROJFIN 2002/PROJFIN - LME - 2002 - 45-10-07.xls'#$'RECEITA _ PLANEJAM E EMPRÉST'.$#REF!$#REF!"</definedName>
    <definedName name="IPEM6_39_52">"'file://Servidor/luxelendocs/PROJECAO FINANCEIRA/PROJFIN 2002/PROJFIN - LME - 2002 - 45-10-07.xls'#$'RECEITA _ PLANEJAM E EMPRÉST'.$#REF!$#REF!"</definedName>
    <definedName name="IPEM6_39_52_22">"'file://Servidor/luxelendocs/PROJECAO FINANCEIRA/PROJFIN 2002/PROJFIN - LME - 2002 - 45-10-07.xls'#$'RECEITA _ PLANEJAM E EMPRÉST'.$#REF!$#REF!"</definedName>
    <definedName name="IPEM6_52">"'file://Servidor/luxelendocs/PROJECAO FINANCEIRA/PROJFIN 2002/PROJFIN - LME - 2002 - 45-10-07.xls'#$'RECEITA _ PLANEJAM E EMPRÉST'.$#REF!$#REF!"</definedName>
    <definedName name="IPEM6_52_22">"'file://Servidor/luxelendocs/PROJECAO FINANCEIRA/PROJFIN 2002/PROJFIN - LME - 2002 - 45-10-07.xls'#$'RECEITA _ PLANEJAM E EMPRÉST'.$#REF!$#REF!"</definedName>
    <definedName name="IPEM7">"'file://Servidor/luxelendocs/PROJECAO FINANCEIRA/PROJFIN 2002/PROJFIN - LME - 2002 - 45-10-07.xls'#$'RECEITA _ PLANEJAM E EMPRÉST'.$#REF!$#REF!"</definedName>
    <definedName name="IPEM7_39">"'file://Servidor/luxelendocs/PROJECAO FINANCEIRA/PROJFIN 2002/PROJFIN - LME - 2002 - 45-10-07.xls'#$'RECEITA _ PLANEJAM E EMPRÉST'.$#REF!$#REF!"</definedName>
    <definedName name="IPEM7_39_22">"'file://Servidor/luxelendocs/PROJECAO FINANCEIRA/PROJFIN 2002/PROJFIN - LME - 2002 - 45-10-07.xls'#$'RECEITA _ PLANEJAM E EMPRÉST'.$#REF!$#REF!"</definedName>
    <definedName name="IPEM7_39_51">"'file://Servidor/luxelendocs/PROJECAO FINANCEIRA/PROJFIN 2002/PROJFIN - LME - 2002 - 45-10-07.xls'#$'RECEITA _ PLANEJAM E EMPRÉST'.$#REF!$#REF!"</definedName>
    <definedName name="IPEM7_39_51_22">"'file://Servidor/luxelendocs/PROJECAO FINANCEIRA/PROJFIN 2002/PROJFIN - LME - 2002 - 45-10-07.xls'#$'RECEITA _ PLANEJAM E EMPRÉST'.$#REF!$#REF!"</definedName>
    <definedName name="IPEM7_39_52">"'file://Servidor/luxelendocs/PROJECAO FINANCEIRA/PROJFIN 2002/PROJFIN - LME - 2002 - 45-10-07.xls'#$'RECEITA _ PLANEJAM E EMPRÉST'.$#REF!$#REF!"</definedName>
    <definedName name="IPEM7_39_52_22">"'file://Servidor/luxelendocs/PROJECAO FINANCEIRA/PROJFIN 2002/PROJFIN - LME - 2002 - 45-10-07.xls'#$'RECEITA _ PLANEJAM E EMPRÉST'.$#REF!$#REF!"</definedName>
    <definedName name="IPEM7_52">"'file://Servidor/luxelendocs/PROJECAO FINANCEIRA/PROJFIN 2002/PROJFIN - LME - 2002 - 45-10-07.xls'#$'RECEITA _ PLANEJAM E EMPRÉST'.$#REF!$#REF!"</definedName>
    <definedName name="IPEM7_52_22">"'file://Servidor/luxelendocs/PROJECAO FINANCEIRA/PROJFIN 2002/PROJFIN - LME - 2002 - 45-10-07.xls'#$'RECEITA _ PLANEJAM E EMPRÉST'.$#REF!$#REF!"</definedName>
    <definedName name="IPEM8">"'file://Servidor/luxelendocs/PROJECAO FINANCEIRA/PROJFIN 2002/PROJFIN - LME - 2002 - 45-10-07.xls'#$'RECEITA _ PLANEJAM E EMPRÉST'.$#REF!$#REF!"</definedName>
    <definedName name="IPEM8_39">"'file://Servidor/luxelendocs/PROJECAO FINANCEIRA/PROJFIN 2002/PROJFIN - LME - 2002 - 45-10-07.xls'#$'RECEITA _ PLANEJAM E EMPRÉST'.$#REF!$#REF!"</definedName>
    <definedName name="IPEM8_39_22">"'file://Servidor/luxelendocs/PROJECAO FINANCEIRA/PROJFIN 2002/PROJFIN - LME - 2002 - 45-10-07.xls'#$'RECEITA _ PLANEJAM E EMPRÉST'.$#REF!$#REF!"</definedName>
    <definedName name="IPEM8_39_51">"'file://Servidor/luxelendocs/PROJECAO FINANCEIRA/PROJFIN 2002/PROJFIN - LME - 2002 - 45-10-07.xls'#$'RECEITA _ PLANEJAM E EMPRÉST'.$#REF!$#REF!"</definedName>
    <definedName name="IPEM8_39_51_22">"'file://Servidor/luxelendocs/PROJECAO FINANCEIRA/PROJFIN 2002/PROJFIN - LME - 2002 - 45-10-07.xls'#$'RECEITA _ PLANEJAM E EMPRÉST'.$#REF!$#REF!"</definedName>
    <definedName name="IPEM8_39_52">"'file://Servidor/luxelendocs/PROJECAO FINANCEIRA/PROJFIN 2002/PROJFIN - LME - 2002 - 45-10-07.xls'#$'RECEITA _ PLANEJAM E EMPRÉST'.$#REF!$#REF!"</definedName>
    <definedName name="IPEM8_39_52_22">"'file://Servidor/luxelendocs/PROJECAO FINANCEIRA/PROJFIN 2002/PROJFIN - LME - 2002 - 45-10-07.xls'#$'RECEITA _ PLANEJAM E EMPRÉST'.$#REF!$#REF!"</definedName>
    <definedName name="IPEM8_52">"'file://Servidor/luxelendocs/PROJECAO FINANCEIRA/PROJFIN 2002/PROJFIN - LME - 2002 - 45-10-07.xls'#$'RECEITA _ PLANEJAM E EMPRÉST'.$#REF!$#REF!"</definedName>
    <definedName name="IPEM8_52_22">"'file://Servidor/luxelendocs/PROJECAO FINANCEIRA/PROJFIN 2002/PROJFIN - LME - 2002 - 45-10-07.xls'#$'RECEITA _ PLANEJAM E EMPRÉST'.$#REF!$#REF!"</definedName>
    <definedName name="IPEM9">"'file://Servidor/luxelendocs/PROJECAO FINANCEIRA/PROJFIN 2002/PROJFIN - LME - 2002 - 45-10-07.xls'#$'RECEITA _ PLANEJAM E EMPRÉST'.$#REF!$#REF!"</definedName>
    <definedName name="IPEM9_39">"'file://Servidor/luxelendocs/PROJECAO FINANCEIRA/PROJFIN 2002/PROJFIN - LME - 2002 - 45-10-07.xls'#$'RECEITA _ PLANEJAM E EMPRÉST'.$#REF!$#REF!"</definedName>
    <definedName name="IPEM9_39_22">"'file://Servidor/luxelendocs/PROJECAO FINANCEIRA/PROJFIN 2002/PROJFIN - LME - 2002 - 45-10-07.xls'#$'RECEITA _ PLANEJAM E EMPRÉST'.$#REF!$#REF!"</definedName>
    <definedName name="IPEM9_39_51">"'file://Servidor/luxelendocs/PROJECAO FINANCEIRA/PROJFIN 2002/PROJFIN - LME - 2002 - 45-10-07.xls'#$'RECEITA _ PLANEJAM E EMPRÉST'.$#REF!$#REF!"</definedName>
    <definedName name="IPEM9_39_51_22">"'file://Servidor/luxelendocs/PROJECAO FINANCEIRA/PROJFIN 2002/PROJFIN - LME - 2002 - 45-10-07.xls'#$'RECEITA _ PLANEJAM E EMPRÉST'.$#REF!$#REF!"</definedName>
    <definedName name="IPEM9_39_52">"'file://Servidor/luxelendocs/PROJECAO FINANCEIRA/PROJFIN 2002/PROJFIN - LME - 2002 - 45-10-07.xls'#$'RECEITA _ PLANEJAM E EMPRÉST'.$#REF!$#REF!"</definedName>
    <definedName name="IPEM9_39_52_22">"'file://Servidor/luxelendocs/PROJECAO FINANCEIRA/PROJFIN 2002/PROJFIN - LME - 2002 - 45-10-07.xls'#$'RECEITA _ PLANEJAM E EMPRÉST'.$#REF!$#REF!"</definedName>
    <definedName name="IPEM9_52">"'file://Servidor/luxelendocs/PROJECAO FINANCEIRA/PROJFIN 2002/PROJFIN - LME - 2002 - 45-10-07.xls'#$'RECEITA _ PLANEJAM E EMPRÉST'.$#REF!$#REF!"</definedName>
    <definedName name="IPEM9_52_22">"'file://Servidor/luxelendocs/PROJECAO FINANCEIRA/PROJFIN 2002/PROJFIN - LME - 2002 - 45-10-07.xls'#$'RECEITA _ PLANEJAM E EMPRÉST'.$#REF!$#REF!"</definedName>
    <definedName name="ITAB10">NA()</definedName>
    <definedName name="LAMPADA_21">NA()</definedName>
    <definedName name="LAMPADA_22">"///I:/PREFEITURAS/PREFEITURAS - RJ (INDEX)/NOVA IGUACU/2008 - OS 002 - GESTAO COMPLETA/MEDICAO DE SERVICOS - MIPS/MANUTENCAO/2006 - OS 008 - MANUTENCAO/MEDICAO DE SERVICOS - MIPS/MANUTENCAO/MED SERV NI 2007 04-19 A 05-23 FATURADA.xls'#$LISTA.$B$3:$B$27"""</definedName>
    <definedName name="LAMPADA_28">NA()</definedName>
    <definedName name="LAMPADA_48">NA()</definedName>
    <definedName name="LAMPADA_7">NA()</definedName>
    <definedName name="lista">NA()</definedName>
    <definedName name="LUMINARIA_21">NA()</definedName>
    <definedName name="LUMINARIA_22">NA()</definedName>
    <definedName name="LUMINARIA_28">NA()</definedName>
    <definedName name="LUMINARIA_48">NA()</definedName>
    <definedName name="LUMINARIA_7">NA()</definedName>
    <definedName name="LUMINARIA_8">NA()</definedName>
    <definedName name="NI6_39">"'file://Servidor/luxelendocs/PROJECAO FINANCEIRA/PROJFIN 2002/PROJFIN - LME - 2002 - 45-10-07.xls'#$'RECEITA _ CONTRATOS'.$#REF!$#REF!"</definedName>
    <definedName name="NI6_39_22">"'file://Servidor/luxelendocs/PROJECAO FINANCEIRA/PROJFIN 2002/PROJFIN - LME - 2002 - 45-10-07.xls'#$'RECEITA _ CONTRATOS'.$#REF!$#REF!"</definedName>
    <definedName name="NI6_39_51">"'file://Servidor/luxelendocs/PROJECAO FINANCEIRA/PROJFIN 2002/PROJFIN - LME - 2002 - 45-10-07.xls'#$'RECEITA _ CONTRATOS'.$#REF!$#REF!"</definedName>
    <definedName name="NI6_39_51_22">"'file://Servidor/luxelendocs/PROJECAO FINANCEIRA/PROJFIN 2002/PROJFIN - LME - 2002 - 45-10-07.xls'#$'RECEITA _ CONTRATOS'.$#REF!$#REF!"</definedName>
    <definedName name="NI6_39_52">"'file://Servidor/luxelendocs/PROJECAO FINANCEIRA/PROJFIN 2002/PROJFIN - LME - 2002 - 45-10-07.xls'#$'RECEITA _ CONTRATOS'.$#REF!$#REF!"</definedName>
    <definedName name="NI6_39_52_22">"'file://Servidor/luxelendocs/PROJECAO FINANCEIRA/PROJFIN 2002/PROJFIN - LME - 2002 - 45-10-07.xls'#$'RECEITA _ CONTRATOS'.$#REF!$#REF!"</definedName>
    <definedName name="NI6_52">"'file://Servidor/luxelendocs/PROJECAO FINANCEIRA/PROJFIN 2002/PROJFIN - LME - 2002 - 45-10-07.xls'#$'RECEITA _ CONTRATOS'.$#REF!$#REF!"</definedName>
    <definedName name="NI6_52_22">"'file://Servidor/luxelendocs/PROJECAO FINANCEIRA/PROJFIN 2002/PROJFIN - LME - 2002 - 45-10-07.xls'#$'RECEITA _ CONTRATOS'.$#REF!$#REF!"</definedName>
    <definedName name="NI7_39">"'file://Servidor/luxelendocs/PROJECAO FINANCEIRA/PROJFIN 2002/PROJFIN - LME - 2002 - 45-10-07.xls'#$'RECEITA _ CONTRATOS'.$#REF!$#REF!"</definedName>
    <definedName name="NI7_39_22">"'file://Servidor/luxelendocs/PROJECAO FINANCEIRA/PROJFIN 2002/PROJFIN - LME - 2002 - 45-10-07.xls'#$'RECEITA _ CONTRATOS'.$#REF!$#REF!"</definedName>
    <definedName name="NI7_39_51">"'file://Servidor/luxelendocs/PROJECAO FINANCEIRA/PROJFIN 2002/PROJFIN - LME - 2002 - 45-10-07.xls'#$'RECEITA _ CONTRATOS'.$#REF!$#REF!"</definedName>
    <definedName name="NI7_39_51_22">"'file://Servidor/luxelendocs/PROJECAO FINANCEIRA/PROJFIN 2002/PROJFIN - LME - 2002 - 45-10-07.xls'#$'RECEITA _ CONTRATOS'.$#REF!$#REF!"</definedName>
    <definedName name="NI7_39_52">"'file://Servidor/luxelendocs/PROJECAO FINANCEIRA/PROJFIN 2002/PROJFIN - LME - 2002 - 45-10-07.xls'#$'RECEITA _ CONTRATOS'.$#REF!$#REF!"</definedName>
    <definedName name="NI7_39_52_22">"'file://Servidor/luxelendocs/PROJECAO FINANCEIRA/PROJFIN 2002/PROJFIN - LME - 2002 - 45-10-07.xls'#$'RECEITA _ CONTRATOS'.$#REF!$#REF!"</definedName>
    <definedName name="NI7_52">"'file://Servidor/luxelendocs/PROJECAO FINANCEIRA/PROJFIN 2002/PROJFIN - LME - 2002 - 45-10-07.xls'#$'RECEITA _ CONTRATOS'.$#REF!$#REF!"</definedName>
    <definedName name="NI7_52_22">"'file://Servidor/luxelendocs/PROJECAO FINANCEIRA/PROJFIN 2002/PROJFIN - LME - 2002 - 45-10-07.xls'#$'RECEITA _ CONTRATOS'.$#REF!$#REF!"</definedName>
    <definedName name="periodo">"'file://Servidor/luxelendocs/PROJECAO FINANCEIRA/PROJFIN 2002/PROJFIN - LME - 2002 - 45-10-07.xls'#$'RECEITA _ PLANEJAM E EMPRÉST'.$#REF!$#REF!"</definedName>
    <definedName name="periodo_22">"'file://Servidor/luxelendocs/PROJECAO FINANCEIRA/PROJFIN 2002/PROJFIN - LME - 2002 - 45-10-07.xls'#$'RECEITA _ PLANEJAM E EMPRÉST'.$#REF!$#REF!"</definedName>
    <definedName name="periodo_51">"'file://Servidor/luxelendocs/PROJECAO FINANCEIRA/PROJFIN 2002/PROJFIN - LME - 2002 - 45-10-07.xls'#$'RECEITA _ PLANEJAM E EMPRÉST'.$#REF!$#REF!"</definedName>
    <definedName name="periodo_51_22">"'file://Servidor/luxelendocs/PROJECAO FINANCEIRA/PROJFIN 2002/PROJFIN - LME - 2002 - 45-10-07.xls'#$'RECEITA _ PLANEJAM E EMPRÉST'.$#REF!$#REF!"</definedName>
    <definedName name="PROC6">"'file://Servidor/luxelendocs/PROJECAO FINANCEIRA/PROJFIN 2002/PROJFIN - LME - 2002 - 45-10-07.xls'#$'RECEITA _ PLANEJAM E EMPRÉST'.$#REF!$#REF!"</definedName>
    <definedName name="PROC6_39">"'file://Servidor/luxelendocs/PROJECAO FINANCEIRA/PROJFIN 2002/PROJFIN - LME - 2002 - 45-10-07.xls'#$'RECEITA _ PLANEJAM E EMPRÉST'.$#REF!$#REF!"</definedName>
    <definedName name="PROC6_39_22">"'file://Servidor/luxelendocs/PROJECAO FINANCEIRA/PROJFIN 2002/PROJFIN - LME - 2002 - 45-10-07.xls'#$'RECEITA _ PLANEJAM E EMPRÉST'.$#REF!$#REF!"</definedName>
    <definedName name="PROC6_39_51">"'file://Servidor/luxelendocs/PROJECAO FINANCEIRA/PROJFIN 2002/PROJFIN - LME - 2002 - 45-10-07.xls'#$'RECEITA _ PLANEJAM E EMPRÉST'.$#REF!$#REF!"</definedName>
    <definedName name="PROC6_39_51_22">"'file://Servidor/luxelendocs/PROJECAO FINANCEIRA/PROJFIN 2002/PROJFIN - LME - 2002 - 45-10-07.xls'#$'RECEITA _ PLANEJAM E EMPRÉST'.$#REF!$#REF!"</definedName>
    <definedName name="PROC6_39_52">"'file://Servidor/luxelendocs/PROJECAO FINANCEIRA/PROJFIN 2002/PROJFIN - LME - 2002 - 45-10-07.xls'#$'RECEITA _ PLANEJAM E EMPRÉST'.$#REF!$#REF!"</definedName>
    <definedName name="PROC6_39_52_22">"'file://Servidor/luxelendocs/PROJECAO FINANCEIRA/PROJFIN 2002/PROJFIN - LME - 2002 - 45-10-07.xls'#$'RECEITA _ PLANEJAM E EMPRÉST'.$#REF!$#REF!"</definedName>
    <definedName name="PROC6_52">"'file://Servidor/luxelendocs/PROJECAO FINANCEIRA/PROJFIN 2002/PROJFIN - LME - 2002 - 45-10-07.xls'#$'RECEITA _ PLANEJAM E EMPRÉST'.$#REF!$#REF!"</definedName>
    <definedName name="PROC6_52_22">"'file://Servidor/luxelendocs/PROJECAO FINANCEIRA/PROJFIN 2002/PROJFIN - LME - 2002 - 45-10-07.xls'#$'RECEITA _ PLANEJAM E EMPRÉST'.$#REF!$#REF!"</definedName>
    <definedName name="PROC7">"'file://Servidor/luxelendocs/PROJECAO FINANCEIRA/PROJFIN 2002/PROJFIN - LME - 2002 - 45-10-07.xls'#$'RECEITA _ PLANEJAM E EMPRÉST'.$#REF!$#REF!"</definedName>
    <definedName name="PROC7_39">"'file://Servidor/luxelendocs/PROJECAO FINANCEIRA/PROJFIN 2002/PROJFIN - LME - 2002 - 45-10-07.xls'#$'RECEITA _ PLANEJAM E EMPRÉST'.$#REF!$#REF!"</definedName>
    <definedName name="PROC7_39_22">"'file://Servidor/luxelendocs/PROJECAO FINANCEIRA/PROJFIN 2002/PROJFIN - LME - 2002 - 45-10-07.xls'#$'RECEITA _ PLANEJAM E EMPRÉST'.$#REF!$#REF!"</definedName>
    <definedName name="PROC7_39_51">"'file://Servidor/luxelendocs/PROJECAO FINANCEIRA/PROJFIN 2002/PROJFIN - LME - 2002 - 45-10-07.xls'#$'RECEITA _ PLANEJAM E EMPRÉST'.$#REF!$#REF!"</definedName>
    <definedName name="PROC7_39_51_22">"'file://Servidor/luxelendocs/PROJECAO FINANCEIRA/PROJFIN 2002/PROJFIN - LME - 2002 - 45-10-07.xls'#$'RECEITA _ PLANEJAM E EMPRÉST'.$#REF!$#REF!"</definedName>
    <definedName name="PROC7_39_52">"'file://Servidor/luxelendocs/PROJECAO FINANCEIRA/PROJFIN 2002/PROJFIN - LME - 2002 - 45-10-07.xls'#$'RECEITA _ PLANEJAM E EMPRÉST'.$#REF!$#REF!"</definedName>
    <definedName name="PROC7_39_52_22">"'file://Servidor/luxelendocs/PROJECAO FINANCEIRA/PROJFIN 2002/PROJFIN - LME - 2002 - 45-10-07.xls'#$'RECEITA _ PLANEJAM E EMPRÉST'.$#REF!$#REF!"</definedName>
    <definedName name="PROC7_52">"'file://Servidor/luxelendocs/PROJECAO FINANCEIRA/PROJFIN 2002/PROJFIN - LME - 2002 - 45-10-07.xls'#$'RECEITA _ PLANEJAM E EMPRÉST'.$#REF!$#REF!"</definedName>
    <definedName name="PROC7_52_22">"'file://Servidor/luxelendocs/PROJECAO FINANCEIRA/PROJFIN 2002/PROJFIN - LME - 2002 - 45-10-07.xls'#$'RECEITA _ PLANEJAM E EMPRÉST'.$#REF!$#REF!"</definedName>
    <definedName name="PROC8">"'file://Servidor/luxelendocs/PROJECAO FINANCEIRA/PROJFIN 2002/PROJFIN - LME - 2002 - 45-10-07.xls'#$'RECEITA _ PLANEJAM E EMPRÉST'.$#REF!$#REF!"</definedName>
    <definedName name="PROC8_39">"'file://Servidor/luxelendocs/PROJECAO FINANCEIRA/PROJFIN 2002/PROJFIN - LME - 2002 - 45-10-07.xls'#$'RECEITA _ PLANEJAM E EMPRÉST'.$#REF!$#REF!"</definedName>
    <definedName name="PROC8_39_22">"'file://Servidor/luxelendocs/PROJECAO FINANCEIRA/PROJFIN 2002/PROJFIN - LME - 2002 - 45-10-07.xls'#$'RECEITA _ PLANEJAM E EMPRÉST'.$#REF!$#REF!"</definedName>
    <definedName name="PROC8_39_51">"'file://Servidor/luxelendocs/PROJECAO FINANCEIRA/PROJFIN 2002/PROJFIN - LME - 2002 - 45-10-07.xls'#$'RECEITA _ PLANEJAM E EMPRÉST'.$#REF!$#REF!"</definedName>
    <definedName name="PROC8_39_51_22">"'file://Servidor/luxelendocs/PROJECAO FINANCEIRA/PROJFIN 2002/PROJFIN - LME - 2002 - 45-10-07.xls'#$'RECEITA _ PLANEJAM E EMPRÉST'.$#REF!$#REF!"</definedName>
    <definedName name="PROC8_39_52">"'file://Servidor/luxelendocs/PROJECAO FINANCEIRA/PROJFIN 2002/PROJFIN - LME - 2002 - 45-10-07.xls'#$'RECEITA _ PLANEJAM E EMPRÉST'.$#REF!$#REF!"</definedName>
    <definedName name="PROC8_39_52_22">"'file://Servidor/luxelendocs/PROJECAO FINANCEIRA/PROJFIN 2002/PROJFIN - LME - 2002 - 45-10-07.xls'#$'RECEITA _ PLANEJAM E EMPRÉST'.$#REF!$#REF!"</definedName>
    <definedName name="PROC8_52">"'file://Servidor/luxelendocs/PROJECAO FINANCEIRA/PROJFIN 2002/PROJFIN - LME - 2002 - 45-10-07.xls'#$'RECEITA _ PLANEJAM E EMPRÉST'.$#REF!$#REF!"</definedName>
    <definedName name="PROC8_52_22">"'file://Servidor/luxelendocs/PROJECAO FINANCEIRA/PROJFIN 2002/PROJFIN - LME - 2002 - 45-10-07.xls'#$'RECEITA _ PLANEJAM E EMPRÉST'.$#REF!$#REF!"</definedName>
    <definedName name="REATOR_21">NA()</definedName>
    <definedName name="REATOR_22">"//I:/PREFEITURAS/PREFEITURAS - RJ (INDEX)/NOVA IGUACU/2008 - OS 002 - GESTAO COMPLETA/MEDICAO DE SERVICOS - MIPS/MANUTENCAO/2006 - OS 008 - MANUTENCAO/MEDICAO DE SERVICOS - MIPS/MANUTENCAO/MED SERV NI 2007 04-19 A 05-23 FATURADA.xls'#$LISTA.$B$32:$B$60"""</definedName>
    <definedName name="REATOR_28">NA()</definedName>
    <definedName name="REATOR_48">NA()</definedName>
    <definedName name="REATOR_7">NA()</definedName>
    <definedName name="REATOR_8">NA()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1" i="4" l="1"/>
  <c r="G80" i="4"/>
  <c r="G79" i="4"/>
  <c r="G78" i="4"/>
  <c r="G77" i="4"/>
  <c r="G76" i="4"/>
  <c r="G71" i="4"/>
  <c r="G70" i="4"/>
  <c r="G69" i="4"/>
  <c r="G68" i="4"/>
  <c r="G67" i="4"/>
  <c r="G66" i="4"/>
  <c r="D62" i="4"/>
  <c r="D60" i="4" s="1"/>
  <c r="G55" i="4"/>
  <c r="F56" i="4" s="1"/>
  <c r="G56" i="4" s="1"/>
  <c r="G54" i="4"/>
  <c r="G53" i="4"/>
  <c r="G52" i="4"/>
  <c r="G51" i="4"/>
  <c r="G45" i="4"/>
  <c r="F46" i="4" s="1"/>
  <c r="G46" i="4" s="1"/>
  <c r="G44" i="4"/>
  <c r="G43" i="4"/>
  <c r="G42" i="4"/>
  <c r="G41" i="4"/>
  <c r="D37" i="4"/>
  <c r="D35" i="4" s="1"/>
  <c r="F31" i="4"/>
  <c r="G31" i="4" s="1"/>
  <c r="G30" i="4"/>
  <c r="G29" i="4"/>
  <c r="G28" i="4"/>
  <c r="G27" i="4"/>
  <c r="G32" i="4" s="1"/>
  <c r="F10" i="4" s="1"/>
  <c r="G26" i="4"/>
  <c r="G20" i="4"/>
  <c r="F21" i="4" s="1"/>
  <c r="G21" i="4" s="1"/>
  <c r="G19" i="4"/>
  <c r="G18" i="4"/>
  <c r="G17" i="4"/>
  <c r="G16" i="4"/>
  <c r="D12" i="4"/>
  <c r="D10" i="4" s="1"/>
  <c r="G57" i="4" l="1"/>
  <c r="F35" i="4" s="1"/>
  <c r="G22" i="4"/>
  <c r="G47" i="4"/>
  <c r="G72" i="4"/>
  <c r="G82" i="4"/>
  <c r="F60" i="4" s="1"/>
  <c r="G10" i="4"/>
  <c r="G35" i="4" l="1"/>
  <c r="G60" i="4"/>
</calcChain>
</file>

<file path=xl/sharedStrings.xml><?xml version="1.0" encoding="utf-8"?>
<sst xmlns="http://schemas.openxmlformats.org/spreadsheetml/2006/main" count="206" uniqueCount="54">
  <si>
    <t>CLIENTE</t>
  </si>
  <si>
    <t>PREFEITURA MUNICIPAL DE PETRÓPOLIS</t>
  </si>
  <si>
    <t>SECRETARIA DE SEGURANÇA, SERVIÇOS E ORDEM PÚBLICA</t>
  </si>
  <si>
    <t>DEPARTAMENTO DE ILUMINAÇÃO PÚBLICA</t>
  </si>
  <si>
    <t>LOCAL</t>
  </si>
  <si>
    <t xml:space="preserve">DIVERSOS LOGRADOUROS                                       </t>
  </si>
  <si>
    <t>OBRA / SERVIÇO</t>
  </si>
  <si>
    <t>CONTRATAÇÃO DE EMPRESA PARA PRESTAÇÃO DE SERVIÇO DE AMPLIAÇÃO COM  EFICIENTIZAÇÃO DO PARQUE DE ILUMINAÇÃO PÚBLICA DO MUNICÍPIO DE PETRÓPOLIS, MEDIANTE FORNECIMENTO DE MATERIAIS, MÃO DE OBRA, EQUIPAMENTOS E DEMAIS FERRAMENTAS NECESSÁRIAS</t>
  </si>
  <si>
    <t>ONERADO</t>
  </si>
  <si>
    <t>UNID.</t>
  </si>
  <si>
    <t>PMP</t>
  </si>
  <si>
    <t>I0 05/2019</t>
  </si>
  <si>
    <t>QUANT.</t>
  </si>
  <si>
    <t>Custo Parcial R$</t>
  </si>
  <si>
    <t xml:space="preserve">COMPOSIÇÃO </t>
  </si>
  <si>
    <t>Insumo</t>
  </si>
  <si>
    <t>Descrição</t>
  </si>
  <si>
    <t>Unidade</t>
  </si>
  <si>
    <t>Quantidade</t>
  </si>
  <si>
    <t xml:space="preserve">Preço i0 </t>
  </si>
  <si>
    <t xml:space="preserve">Valor i0 </t>
  </si>
  <si>
    <t>MOD000200</t>
  </si>
  <si>
    <t>Ajudante de montador eletromecanico</t>
  </si>
  <si>
    <t>h</t>
  </si>
  <si>
    <t>EVE000050</t>
  </si>
  <si>
    <t>3% incidente sobre mao de obra com Encargos Sociais para cobrir despesas de EPI e ferramentas</t>
  </si>
  <si>
    <t>%</t>
  </si>
  <si>
    <t>VALOR TOTAL DA COMPOSIÇÃO</t>
  </si>
  <si>
    <t>Custo Unitário R$</t>
  </si>
  <si>
    <t>unid.</t>
  </si>
  <si>
    <t>MEMÓRIA</t>
  </si>
  <si>
    <t>MAT007700</t>
  </si>
  <si>
    <t xml:space="preserve">	Arruela lisa de aco galvanizado, de 5/8"</t>
  </si>
  <si>
    <t>un</t>
  </si>
  <si>
    <t>MAT106250</t>
  </si>
  <si>
    <t>Porca sextavada de aco galvanizado, de 5/8"</t>
  </si>
  <si>
    <t>IP 05.55.0100-1</t>
  </si>
  <si>
    <t>Colocacao de braco, padrao RIOLUZ, com 0,57m ou 1,77m de projecao horizontal, para luminaria LRJ-10, em poste de concreto, exclusive fornecimento do braco e  das ferragens de fixacao.</t>
  </si>
  <si>
    <t>Quantidade de braços previsto para instalação ou substituição</t>
  </si>
  <si>
    <t>COMPOSIÇÃO DO ITEM DE REFERÊNCIA SCO IP 05.55.0100</t>
  </si>
  <si>
    <t>MAT033900</t>
  </si>
  <si>
    <t>Cinta de aco galvanizado, de 240mm</t>
  </si>
  <si>
    <t>MAT093850</t>
  </si>
  <si>
    <t>Parafuso frances de ferro galvanizado, com porca, medindo: (5/8"x2 1/2")</t>
  </si>
  <si>
    <t>IP 05.55.0150-1</t>
  </si>
  <si>
    <t>Colocacao de braco, padrao RIOLUZ, de 1,5m ate 2,50m de projecao horizontal, em poste reto de aco ou concreto,exclusive fornecimento do braco e  das ferragens de fixacao.</t>
  </si>
  <si>
    <t xml:space="preserve"> </t>
  </si>
  <si>
    <t>COMPOSIÇÃO DO ITEM DE REFERÊNCIA SCO IP 05.55.0150</t>
  </si>
  <si>
    <t xml:space="preserve"> IP 05.55.0200-1</t>
  </si>
  <si>
    <t>Colocacao de braco, padrao RIOLUZ, de 2,6m ate 3,50m de projecao horizontal, em poste reto de aco ou concreto, exclusive fornecimento do braco e  das ferragens de fixacao.</t>
  </si>
  <si>
    <t>COMPOSIÇÃO DO ITEM DE REFERÊNCIA SCO IP 05.55.0200</t>
  </si>
  <si>
    <t>COMPOSIÇÃO DO ITEM CRIADO - PMP IP 05.55.0200-1</t>
  </si>
  <si>
    <t>COMPOSIÇÃO DO ITEM CRIADO - PMP IP 05.55.0100-1</t>
  </si>
  <si>
    <t>COMPOSIÇÃO DO ITEM CRIADO - PMP IP 05.55.0150-1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</si>
</sst>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;[Red]#,##0.00"/>
    <numFmt numFmtId="165" formatCode="#,##0.00\ ;&quot; (&quot;#,##0.00\);&quot; -&quot;#\ ;@\ "/>
    <numFmt numFmtId="166" formatCode="#,##0.00000000"/>
    <numFmt numFmtId="167" formatCode="&quot;R$&quot;\ #,##0.00;[Red]&quot;R$&quot;\ #,##0.00"/>
    <numFmt numFmtId="168" formatCode="0.00;[Red]0.00"/>
    <numFmt numFmtId="169" formatCode="0.00000000;[Red]0.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indexed="8"/>
      <name val="Verdana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Verdana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0">
    <xf numFmtId="0" fontId="0" fillId="0" borderId="0" xfId="0"/>
    <xf numFmtId="0" fontId="2" fillId="0" borderId="0" xfId="1" applyFont="1"/>
    <xf numFmtId="0" fontId="3" fillId="0" borderId="4" xfId="1" applyFont="1" applyBorder="1" applyAlignment="1">
      <alignment horizontal="right" vertical="top" wrapText="1"/>
    </xf>
    <xf numFmtId="0" fontId="5" fillId="0" borderId="0" xfId="2" applyFont="1"/>
    <xf numFmtId="164" fontId="5" fillId="0" borderId="5" xfId="2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top" wrapText="1"/>
    </xf>
    <xf numFmtId="0" fontId="6" fillId="0" borderId="7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164" fontId="6" fillId="0" borderId="0" xfId="2" applyNumberFormat="1" applyFont="1" applyAlignment="1">
      <alignment horizontal="center" vertical="center" wrapText="1"/>
    </xf>
    <xf numFmtId="165" fontId="2" fillId="0" borderId="6" xfId="2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2" fontId="2" fillId="0" borderId="4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4" fontId="2" fillId="0" borderId="0" xfId="1" applyNumberFormat="1" applyFont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>
      <alignment horizontal="center" vertical="center"/>
    </xf>
    <xf numFmtId="4" fontId="9" fillId="0" borderId="3" xfId="1" applyNumberFormat="1" applyFont="1" applyBorder="1" applyAlignment="1">
      <alignment horizontal="right" vertical="center"/>
    </xf>
    <xf numFmtId="49" fontId="2" fillId="0" borderId="5" xfId="1" applyNumberFormat="1" applyFont="1" applyBorder="1" applyAlignment="1">
      <alignment horizontal="center" vertical="center"/>
    </xf>
    <xf numFmtId="0" fontId="11" fillId="0" borderId="0" xfId="0" applyFont="1"/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168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top"/>
    </xf>
    <xf numFmtId="4" fontId="2" fillId="0" borderId="0" xfId="1" applyNumberFormat="1" applyFont="1" applyAlignment="1">
      <alignment vertical="top"/>
    </xf>
    <xf numFmtId="0" fontId="13" fillId="0" borderId="4" xfId="0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vertical="top"/>
    </xf>
    <xf numFmtId="0" fontId="2" fillId="0" borderId="10" xfId="1" applyFont="1" applyBorder="1" applyAlignment="1">
      <alignment vertical="top" wrapText="1"/>
    </xf>
    <xf numFmtId="4" fontId="2" fillId="0" borderId="10" xfId="1" applyNumberFormat="1" applyFont="1" applyBorder="1" applyAlignment="1">
      <alignment vertical="top"/>
    </xf>
    <xf numFmtId="4" fontId="2" fillId="0" borderId="10" xfId="1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left" vertical="center" wrapText="1"/>
    </xf>
    <xf numFmtId="168" fontId="9" fillId="0" borderId="4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168" fontId="9" fillId="0" borderId="2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169" fontId="1" fillId="0" borderId="4" xfId="0" applyNumberFormat="1" applyFont="1" applyBorder="1" applyAlignment="1">
      <alignment horizontal="center" vertical="center" wrapText="1"/>
    </xf>
    <xf numFmtId="2" fontId="1" fillId="0" borderId="4" xfId="1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9" fontId="14" fillId="0" borderId="4" xfId="0" applyNumberFormat="1" applyFont="1" applyBorder="1" applyAlignment="1">
      <alignment horizontal="center" vertical="center" wrapText="1"/>
    </xf>
    <xf numFmtId="2" fontId="14" fillId="0" borderId="4" xfId="1" applyNumberFormat="1" applyFont="1" applyBorder="1" applyAlignment="1">
      <alignment horizontal="center" vertical="center"/>
    </xf>
    <xf numFmtId="166" fontId="14" fillId="0" borderId="4" xfId="0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49" fontId="9" fillId="0" borderId="3" xfId="1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3">
    <cellStyle name="Normal" xfId="0" builtinId="0"/>
    <cellStyle name="Normal 10" xfId="1" xr:uid="{B788A968-030D-4209-A8A0-C84FCB81383C}"/>
    <cellStyle name="Normal_MEMÓRIA DE CÁLCULO  - JULHO DE 2012" xfId="2" xr:uid="{951EC804-66DC-40BB-B44A-52EC8DB82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457200</xdr:colOff>
      <xdr:row>7</xdr:row>
      <xdr:rowOff>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28600" y="0"/>
          <a:ext cx="1285875" cy="1352550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0</xdr:row>
      <xdr:rowOff>57150</xdr:rowOff>
    </xdr:from>
    <xdr:to>
      <xdr:col>1</xdr:col>
      <xdr:colOff>457200</xdr:colOff>
      <xdr:row>7</xdr:row>
      <xdr:rowOff>0</xdr:rowOff>
    </xdr:to>
    <xdr:sp macro="" textlink="">
      <xdr:nvSpPr>
        <xdr:cNvPr id="3" name="Object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28600" y="57150"/>
          <a:ext cx="1285875" cy="1295400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133350</xdr:rowOff>
        </xdr:from>
        <xdr:to>
          <xdr:col>0</xdr:col>
          <xdr:colOff>914400</xdr:colOff>
          <xdr:row>4</xdr:row>
          <xdr:rowOff>333375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T%20MANUT%20PMNI%202001%20PRO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lumina&#231;&#227;o%20P&#250;blica\GER&#202;NCIAMENTO%20DE%20IP\LICITA&#199;&#195;O%202019\Extens&#227;o%20de%20Rede%20para%20IP%20-%202019\ECRIP%20E%20EFICIENTIZA&#199;&#195;O%202019%20-%20FINAL\OR&#199;AMENTO\ONERADA%20ECRIP%202019%20-%20MEM&#211;RIA%20DE%20C&#193;LCULO%20REV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_MDO_PMNI"/>
      <sheetName val="FATOR"/>
      <sheetName val="PRECOS_ACELET"/>
      <sheetName val="PRECOS_BASE_ANTERIOR_+_10%"/>
      <sheetName val="PRECOS__PMNI"/>
      <sheetName val="PRECOS_MONTANA"/>
      <sheetName val="LUCRO_ACELET"/>
      <sheetName val="LUCRO_MONTANA"/>
      <sheetName val="COMISSOES"/>
      <sheetName val="CUSTO MDO PMNI"/>
      <sheetName val="PRECOS ACELET"/>
      <sheetName val="PRECOS BASE ANTERIOR + 10%"/>
      <sheetName val="PRECOS  PMNI"/>
      <sheetName val="PRECOS MONTANA"/>
      <sheetName val="LUCRO ACELET"/>
      <sheetName val="LUCRO MONTANA"/>
    </sheetNames>
    <sheetDataSet>
      <sheetData sheetId="0"/>
      <sheetData sheetId="1">
        <row r="29">
          <cell r="D29">
            <v>1.6890000000000001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SERVIÇOS - GERAL"/>
      <sheetName val="ADM - PLAQUETA - ONE"/>
      <sheetName val="ADM - PLAQUETA - ONE (TCE)"/>
      <sheetName val="POSTE - PREPARAÇÃO - ONE"/>
      <sheetName val="CANTEIRO - ONE"/>
      <sheetName val="TRANSPORTE - ONE"/>
      <sheetName val="POSTES DUPLO T - ONE"/>
      <sheetName val="POSTE DE FIBRA - ONE"/>
      <sheetName val="ELETROFERRAGENS - ONE"/>
      <sheetName val="BRAÇO - ONE"/>
      <sheetName val="LUM VS70 - LED - ONE"/>
      <sheetName val="LUM VS100 - LED -ONE"/>
      <sheetName val="LUM VS150 - LED -ONE"/>
      <sheetName val="LUM VS250 - LED -ONE"/>
      <sheetName val="COL. LUM. - ONE"/>
      <sheetName val="MVM 100-150-250-400W"/>
      <sheetName val="CABOS - ONE"/>
      <sheetName val="CONECTORES E RELÊ- ONE"/>
      <sheetName val=" PLANILHA - ONE"/>
      <sheetName val="EFICIENTIZAÇÃ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">
          <cell r="D14">
            <v>6385</v>
          </cell>
        </row>
        <row r="31">
          <cell r="D31">
            <v>9406</v>
          </cell>
        </row>
        <row r="40">
          <cell r="D40">
            <v>1500</v>
          </cell>
        </row>
      </sheetData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A90F-B0B1-446F-A7E1-65D2A9BAB126}">
  <sheetPr>
    <tabColor rgb="FFFFFF00"/>
  </sheetPr>
  <dimension ref="A1:H84"/>
  <sheetViews>
    <sheetView tabSelected="1" view="pageBreakPreview" topLeftCell="A40" workbookViewId="0">
      <selection activeCell="H44" sqref="H44"/>
    </sheetView>
  </sheetViews>
  <sheetFormatPr defaultRowHeight="11.25" x14ac:dyDescent="0.2"/>
  <cols>
    <col min="1" max="1" width="15.85546875" style="6" bestFit="1" customWidth="1"/>
    <col min="2" max="2" width="22.5703125" style="1" customWidth="1"/>
    <col min="3" max="3" width="60" style="1" customWidth="1"/>
    <col min="4" max="4" width="13.85546875" style="1" bestFit="1" customWidth="1"/>
    <col min="5" max="5" width="15.5703125" style="1" bestFit="1" customWidth="1"/>
    <col min="6" max="6" width="15.5703125" style="9" customWidth="1"/>
    <col min="7" max="7" width="14.7109375" style="9" customWidth="1"/>
    <col min="8" max="16384" width="9.140625" style="1"/>
  </cols>
  <sheetData>
    <row r="1" spans="1:8" ht="12" thickBot="1" x14ac:dyDescent="0.25">
      <c r="A1" s="67"/>
      <c r="B1" s="68" t="s">
        <v>0</v>
      </c>
      <c r="C1" s="69" t="s">
        <v>1</v>
      </c>
      <c r="D1" s="69"/>
      <c r="E1" s="69"/>
      <c r="F1" s="69"/>
      <c r="G1" s="69"/>
    </row>
    <row r="2" spans="1:8" ht="12" thickBot="1" x14ac:dyDescent="0.25">
      <c r="A2" s="67"/>
      <c r="B2" s="68"/>
      <c r="C2" s="69" t="s">
        <v>2</v>
      </c>
      <c r="D2" s="69"/>
      <c r="E2" s="69"/>
      <c r="F2" s="69"/>
      <c r="G2" s="69"/>
    </row>
    <row r="3" spans="1:8" ht="12" thickBot="1" x14ac:dyDescent="0.25">
      <c r="A3" s="67"/>
      <c r="B3" s="68"/>
      <c r="C3" s="69" t="s">
        <v>3</v>
      </c>
      <c r="D3" s="69"/>
      <c r="E3" s="69"/>
      <c r="F3" s="69"/>
      <c r="G3" s="69"/>
    </row>
    <row r="4" spans="1:8" ht="13.5" thickBot="1" x14ac:dyDescent="0.25">
      <c r="A4" s="67"/>
      <c r="B4" s="2" t="s">
        <v>4</v>
      </c>
      <c r="C4" s="69" t="s">
        <v>5</v>
      </c>
      <c r="D4" s="69"/>
      <c r="E4" s="69"/>
      <c r="F4" s="69"/>
      <c r="G4" s="69"/>
    </row>
    <row r="5" spans="1:8" ht="33" customHeight="1" thickBot="1" x14ac:dyDescent="0.25">
      <c r="A5" s="67"/>
      <c r="B5" s="5" t="s">
        <v>6</v>
      </c>
      <c r="C5" s="69" t="s">
        <v>7</v>
      </c>
      <c r="D5" s="69"/>
      <c r="E5" s="69"/>
      <c r="F5" s="69"/>
      <c r="G5" s="69"/>
    </row>
    <row r="6" spans="1:8" ht="12" thickBot="1" x14ac:dyDescent="0.25">
      <c r="C6" s="7"/>
      <c r="D6" s="7"/>
      <c r="F6" s="8" t="s">
        <v>11</v>
      </c>
    </row>
    <row r="7" spans="1:8" s="3" customFormat="1" ht="12" thickBot="1" x14ac:dyDescent="0.25">
      <c r="A7" s="10"/>
      <c r="B7" s="11"/>
      <c r="C7" s="12"/>
      <c r="D7" s="13"/>
      <c r="E7" s="14"/>
      <c r="F7" s="15" t="s">
        <v>8</v>
      </c>
      <c r="G7" s="4"/>
    </row>
    <row r="8" spans="1:8" ht="12" thickBot="1" x14ac:dyDescent="0.25">
      <c r="A8" s="37"/>
      <c r="B8" s="38"/>
      <c r="C8" s="38"/>
      <c r="D8" s="39"/>
      <c r="E8" s="40"/>
      <c r="F8" s="25"/>
      <c r="G8" s="25"/>
    </row>
    <row r="9" spans="1:8" ht="12" thickBot="1" x14ac:dyDescent="0.25">
      <c r="A9" s="73"/>
      <c r="B9" s="73"/>
      <c r="C9" s="73"/>
      <c r="D9" s="18" t="s">
        <v>12</v>
      </c>
      <c r="E9" s="18" t="s">
        <v>9</v>
      </c>
      <c r="F9" s="19" t="s">
        <v>28</v>
      </c>
      <c r="G9" s="19" t="s">
        <v>13</v>
      </c>
      <c r="H9" s="41"/>
    </row>
    <row r="10" spans="1:8" s="3" customFormat="1" ht="34.5" thickBot="1" x14ac:dyDescent="0.25">
      <c r="A10" s="42" t="s">
        <v>10</v>
      </c>
      <c r="B10" s="42" t="s">
        <v>36</v>
      </c>
      <c r="C10" s="20" t="s">
        <v>37</v>
      </c>
      <c r="D10" s="21">
        <f>D12</f>
        <v>6385</v>
      </c>
      <c r="E10" s="43" t="s">
        <v>29</v>
      </c>
      <c r="F10" s="22">
        <f>G32</f>
        <v>60.94</v>
      </c>
      <c r="G10" s="22">
        <f>F10*D10</f>
        <v>389101.89999999997</v>
      </c>
      <c r="H10" s="44"/>
    </row>
    <row r="11" spans="1:8" ht="12" thickBot="1" x14ac:dyDescent="0.25">
      <c r="A11" s="45"/>
      <c r="B11" s="46"/>
      <c r="C11" s="47"/>
      <c r="D11" s="46"/>
      <c r="E11" s="48"/>
      <c r="F11" s="49"/>
      <c r="G11" s="49"/>
    </row>
    <row r="12" spans="1:8" ht="12" thickBot="1" x14ac:dyDescent="0.25">
      <c r="B12" s="50" t="s">
        <v>30</v>
      </c>
      <c r="C12" s="51" t="s">
        <v>38</v>
      </c>
      <c r="D12" s="52">
        <f>'[2]BRAÇO - ONE'!D14</f>
        <v>6385</v>
      </c>
      <c r="E12" s="53" t="s">
        <v>29</v>
      </c>
      <c r="F12" s="54"/>
      <c r="G12" s="25"/>
    </row>
    <row r="13" spans="1:8" ht="12" thickBot="1" x14ac:dyDescent="0.25">
      <c r="B13" s="55"/>
      <c r="C13" s="56"/>
      <c r="D13" s="57"/>
      <c r="E13" s="58"/>
      <c r="F13" s="25"/>
      <c r="G13" s="25"/>
    </row>
    <row r="14" spans="1:8" s="3" customFormat="1" ht="15.75" customHeight="1" thickBot="1" x14ac:dyDescent="0.25">
      <c r="A14" s="74" t="s">
        <v>39</v>
      </c>
      <c r="B14" s="75"/>
      <c r="C14" s="75"/>
      <c r="D14" s="75"/>
      <c r="E14" s="75"/>
      <c r="F14" s="75"/>
      <c r="G14" s="76"/>
      <c r="H14" s="16"/>
    </row>
    <row r="15" spans="1:8" s="28" customFormat="1" ht="15" customHeight="1" thickBot="1" x14ac:dyDescent="0.3">
      <c r="A15" s="77" t="s">
        <v>14</v>
      </c>
      <c r="B15" s="26" t="s">
        <v>15</v>
      </c>
      <c r="C15" s="26" t="s">
        <v>16</v>
      </c>
      <c r="D15" s="26" t="s">
        <v>17</v>
      </c>
      <c r="E15" s="26" t="s">
        <v>18</v>
      </c>
      <c r="F15" s="26" t="s">
        <v>19</v>
      </c>
      <c r="G15" s="26" t="s">
        <v>20</v>
      </c>
      <c r="H15" s="27"/>
    </row>
    <row r="16" spans="1:8" s="28" customFormat="1" ht="15" customHeight="1" thickBot="1" x14ac:dyDescent="0.3">
      <c r="A16" s="78"/>
      <c r="B16" s="29" t="s">
        <v>31</v>
      </c>
      <c r="C16" s="30" t="s">
        <v>32</v>
      </c>
      <c r="D16" s="31" t="s">
        <v>33</v>
      </c>
      <c r="E16" s="59">
        <v>3</v>
      </c>
      <c r="F16" s="60">
        <v>0.23</v>
      </c>
      <c r="G16" s="26">
        <f>E16*F16</f>
        <v>0.69000000000000006</v>
      </c>
      <c r="H16" s="27"/>
    </row>
    <row r="17" spans="1:8" s="28" customFormat="1" ht="15" customHeight="1" thickBot="1" x14ac:dyDescent="0.3">
      <c r="A17" s="78"/>
      <c r="B17" s="29" t="s">
        <v>40</v>
      </c>
      <c r="C17" s="30" t="s">
        <v>41</v>
      </c>
      <c r="D17" s="31" t="s">
        <v>33</v>
      </c>
      <c r="E17" s="32">
        <v>2</v>
      </c>
      <c r="F17" s="60">
        <v>30.47</v>
      </c>
      <c r="G17" s="26">
        <f t="shared" ref="G17:G19" si="0">E17*F17</f>
        <v>60.94</v>
      </c>
      <c r="H17" s="27"/>
    </row>
    <row r="18" spans="1:8" s="28" customFormat="1" ht="15" customHeight="1" thickBot="1" x14ac:dyDescent="0.3">
      <c r="A18" s="78"/>
      <c r="B18" s="29" t="s">
        <v>42</v>
      </c>
      <c r="C18" s="30" t="s">
        <v>43</v>
      </c>
      <c r="D18" s="31" t="s">
        <v>33</v>
      </c>
      <c r="E18" s="32">
        <v>3</v>
      </c>
      <c r="F18" s="60">
        <v>2.82</v>
      </c>
      <c r="G18" s="26">
        <f t="shared" si="0"/>
        <v>8.4599999999999991</v>
      </c>
      <c r="H18" s="27"/>
    </row>
    <row r="19" spans="1:8" s="28" customFormat="1" ht="15" customHeight="1" thickBot="1" x14ac:dyDescent="0.3">
      <c r="A19" s="78"/>
      <c r="B19" s="29" t="s">
        <v>34</v>
      </c>
      <c r="C19" s="30" t="s">
        <v>35</v>
      </c>
      <c r="D19" s="31" t="s">
        <v>33</v>
      </c>
      <c r="E19" s="32">
        <v>3</v>
      </c>
      <c r="F19" s="60">
        <v>0.42</v>
      </c>
      <c r="G19" s="26">
        <f t="shared" si="0"/>
        <v>1.26</v>
      </c>
      <c r="H19" s="27"/>
    </row>
    <row r="20" spans="1:8" s="3" customFormat="1" ht="15.75" customHeight="1" thickBot="1" x14ac:dyDescent="0.25">
      <c r="A20" s="78"/>
      <c r="B20" s="29" t="s">
        <v>21</v>
      </c>
      <c r="C20" s="30" t="s">
        <v>22</v>
      </c>
      <c r="D20" s="31" t="s">
        <v>23</v>
      </c>
      <c r="E20" s="32">
        <v>1</v>
      </c>
      <c r="F20" s="60">
        <v>11.86</v>
      </c>
      <c r="G20" s="26">
        <f>E20*F20</f>
        <v>11.86</v>
      </c>
      <c r="H20" s="16"/>
    </row>
    <row r="21" spans="1:8" s="3" customFormat="1" ht="23.25" thickBot="1" x14ac:dyDescent="0.25">
      <c r="A21" s="79"/>
      <c r="B21" s="29" t="s">
        <v>24</v>
      </c>
      <c r="C21" s="30" t="s">
        <v>25</v>
      </c>
      <c r="D21" s="33" t="s">
        <v>26</v>
      </c>
      <c r="E21" s="32">
        <v>1</v>
      </c>
      <c r="F21" s="60">
        <f>G20</f>
        <v>11.86</v>
      </c>
      <c r="G21" s="26">
        <f>E21*F21*0.03</f>
        <v>0.35579999999999995</v>
      </c>
      <c r="H21" s="16"/>
    </row>
    <row r="22" spans="1:8" s="36" customFormat="1" ht="12.75" customHeight="1" thickBot="1" x14ac:dyDescent="0.25">
      <c r="A22" s="70" t="s">
        <v>27</v>
      </c>
      <c r="B22" s="71"/>
      <c r="C22" s="71"/>
      <c r="D22" s="71"/>
      <c r="E22" s="71"/>
      <c r="F22" s="72"/>
      <c r="G22" s="34">
        <f>SUM(G16:G21)</f>
        <v>83.565799999999996</v>
      </c>
      <c r="H22" s="35"/>
    </row>
    <row r="23" spans="1:8" ht="12" thickBot="1" x14ac:dyDescent="0.25">
      <c r="B23" s="55"/>
      <c r="C23" s="56"/>
      <c r="D23" s="57"/>
      <c r="E23" s="58"/>
      <c r="F23" s="25"/>
      <c r="G23" s="25"/>
    </row>
    <row r="24" spans="1:8" s="3" customFormat="1" ht="15.75" customHeight="1" thickBot="1" x14ac:dyDescent="0.25">
      <c r="A24" s="74" t="s">
        <v>52</v>
      </c>
      <c r="B24" s="75"/>
      <c r="C24" s="75"/>
      <c r="D24" s="75"/>
      <c r="E24" s="75"/>
      <c r="F24" s="75"/>
      <c r="G24" s="76"/>
      <c r="H24" s="16"/>
    </row>
    <row r="25" spans="1:8" s="28" customFormat="1" ht="15" customHeight="1" thickBot="1" x14ac:dyDescent="0.3">
      <c r="A25" s="77" t="s">
        <v>14</v>
      </c>
      <c r="B25" s="26" t="s">
        <v>15</v>
      </c>
      <c r="C25" s="26" t="s">
        <v>16</v>
      </c>
      <c r="D25" s="26" t="s">
        <v>17</v>
      </c>
      <c r="E25" s="26" t="s">
        <v>18</v>
      </c>
      <c r="F25" s="26" t="s">
        <v>19</v>
      </c>
      <c r="G25" s="26" t="s">
        <v>20</v>
      </c>
      <c r="H25" s="27"/>
    </row>
    <row r="26" spans="1:8" s="28" customFormat="1" ht="15" customHeight="1" thickBot="1" x14ac:dyDescent="0.3">
      <c r="A26" s="78"/>
      <c r="B26" s="61" t="s">
        <v>31</v>
      </c>
      <c r="C26" s="62" t="s">
        <v>32</v>
      </c>
      <c r="D26" s="63" t="s">
        <v>33</v>
      </c>
      <c r="E26" s="64">
        <v>0</v>
      </c>
      <c r="F26" s="65">
        <v>0.23</v>
      </c>
      <c r="G26" s="65">
        <f>E26*F26</f>
        <v>0</v>
      </c>
      <c r="H26" s="27"/>
    </row>
    <row r="27" spans="1:8" s="28" customFormat="1" ht="15" customHeight="1" thickBot="1" x14ac:dyDescent="0.3">
      <c r="A27" s="78"/>
      <c r="B27" s="29" t="s">
        <v>40</v>
      </c>
      <c r="C27" s="30" t="s">
        <v>41</v>
      </c>
      <c r="D27" s="31" t="s">
        <v>33</v>
      </c>
      <c r="E27" s="32">
        <v>2</v>
      </c>
      <c r="F27" s="60">
        <v>30.47</v>
      </c>
      <c r="G27" s="60">
        <f t="shared" ref="G27:G29" si="1">E27*F27</f>
        <v>60.94</v>
      </c>
      <c r="H27" s="27"/>
    </row>
    <row r="28" spans="1:8" s="28" customFormat="1" ht="15" customHeight="1" thickBot="1" x14ac:dyDescent="0.3">
      <c r="A28" s="78"/>
      <c r="B28" s="61" t="s">
        <v>42</v>
      </c>
      <c r="C28" s="62" t="s">
        <v>43</v>
      </c>
      <c r="D28" s="63" t="s">
        <v>33</v>
      </c>
      <c r="E28" s="66">
        <v>0</v>
      </c>
      <c r="F28" s="65">
        <v>2.82</v>
      </c>
      <c r="G28" s="65">
        <f t="shared" si="1"/>
        <v>0</v>
      </c>
      <c r="H28" s="27"/>
    </row>
    <row r="29" spans="1:8" s="28" customFormat="1" ht="15" customHeight="1" thickBot="1" x14ac:dyDescent="0.3">
      <c r="A29" s="78"/>
      <c r="B29" s="61" t="s">
        <v>34</v>
      </c>
      <c r="C29" s="62" t="s">
        <v>35</v>
      </c>
      <c r="D29" s="63" t="s">
        <v>33</v>
      </c>
      <c r="E29" s="66">
        <v>0</v>
      </c>
      <c r="F29" s="65">
        <v>0.42</v>
      </c>
      <c r="G29" s="65">
        <f t="shared" si="1"/>
        <v>0</v>
      </c>
      <c r="H29" s="27"/>
    </row>
    <row r="30" spans="1:8" s="3" customFormat="1" ht="15.75" customHeight="1" thickBot="1" x14ac:dyDescent="0.25">
      <c r="A30" s="78"/>
      <c r="B30" s="29" t="s">
        <v>21</v>
      </c>
      <c r="C30" s="30" t="s">
        <v>22</v>
      </c>
      <c r="D30" s="31" t="s">
        <v>23</v>
      </c>
      <c r="E30" s="32">
        <v>0</v>
      </c>
      <c r="F30" s="60">
        <v>11.86</v>
      </c>
      <c r="G30" s="60">
        <f>E30*F30</f>
        <v>0</v>
      </c>
      <c r="H30" s="16"/>
    </row>
    <row r="31" spans="1:8" s="3" customFormat="1" ht="23.25" thickBot="1" x14ac:dyDescent="0.25">
      <c r="A31" s="79"/>
      <c r="B31" s="29" t="s">
        <v>24</v>
      </c>
      <c r="C31" s="30" t="s">
        <v>25</v>
      </c>
      <c r="D31" s="33" t="s">
        <v>26</v>
      </c>
      <c r="E31" s="32">
        <v>0</v>
      </c>
      <c r="F31" s="60">
        <f>G30</f>
        <v>0</v>
      </c>
      <c r="G31" s="60">
        <f>E31*F31*0.03</f>
        <v>0</v>
      </c>
      <c r="H31" s="16"/>
    </row>
    <row r="32" spans="1:8" s="36" customFormat="1" ht="12.75" customHeight="1" thickBot="1" x14ac:dyDescent="0.25">
      <c r="A32" s="70" t="s">
        <v>27</v>
      </c>
      <c r="B32" s="71"/>
      <c r="C32" s="71"/>
      <c r="D32" s="71"/>
      <c r="E32" s="71"/>
      <c r="F32" s="72"/>
      <c r="G32" s="34">
        <f>SUM(G26:G31)</f>
        <v>60.94</v>
      </c>
      <c r="H32" s="35"/>
    </row>
    <row r="33" spans="1:8" ht="12" thickBot="1" x14ac:dyDescent="0.25">
      <c r="A33" s="37"/>
      <c r="B33" s="38"/>
      <c r="C33" s="38"/>
      <c r="D33" s="39"/>
      <c r="E33" s="40"/>
      <c r="F33" s="25"/>
      <c r="G33" s="25"/>
    </row>
    <row r="34" spans="1:8" ht="12" thickBot="1" x14ac:dyDescent="0.25">
      <c r="A34" s="73"/>
      <c r="B34" s="73"/>
      <c r="C34" s="73"/>
      <c r="D34" s="18" t="s">
        <v>12</v>
      </c>
      <c r="E34" s="18" t="s">
        <v>9</v>
      </c>
      <c r="F34" s="19" t="s">
        <v>28</v>
      </c>
      <c r="G34" s="19" t="s">
        <v>13</v>
      </c>
      <c r="H34" s="41"/>
    </row>
    <row r="35" spans="1:8" s="3" customFormat="1" ht="34.5" thickBot="1" x14ac:dyDescent="0.25">
      <c r="A35" s="42" t="s">
        <v>10</v>
      </c>
      <c r="B35" s="42" t="s">
        <v>44</v>
      </c>
      <c r="C35" s="20" t="s">
        <v>45</v>
      </c>
      <c r="D35" s="21">
        <f>D37</f>
        <v>9406</v>
      </c>
      <c r="E35" s="43" t="s">
        <v>29</v>
      </c>
      <c r="F35" s="22">
        <f>G57</f>
        <v>121.88</v>
      </c>
      <c r="G35" s="22">
        <f>TRUNC(D35*F35,2)</f>
        <v>1146403.28</v>
      </c>
      <c r="H35" s="44"/>
    </row>
    <row r="36" spans="1:8" ht="12" thickBot="1" x14ac:dyDescent="0.25">
      <c r="A36" s="16"/>
      <c r="B36" s="40"/>
      <c r="C36" s="7"/>
      <c r="D36" s="40"/>
      <c r="E36" s="41"/>
      <c r="F36" s="25"/>
      <c r="G36" s="25"/>
    </row>
    <row r="37" spans="1:8" ht="12" thickBot="1" x14ac:dyDescent="0.25">
      <c r="B37" s="50" t="s">
        <v>30</v>
      </c>
      <c r="C37" s="51" t="s">
        <v>38</v>
      </c>
      <c r="D37" s="52">
        <f>'[2]BRAÇO - ONE'!D31</f>
        <v>9406</v>
      </c>
      <c r="E37" s="53" t="s">
        <v>29</v>
      </c>
      <c r="F37" s="54"/>
      <c r="G37" s="25"/>
      <c r="H37" s="1" t="s">
        <v>46</v>
      </c>
    </row>
    <row r="38" spans="1:8" ht="12" thickBot="1" x14ac:dyDescent="0.25">
      <c r="B38" s="55"/>
      <c r="C38" s="56"/>
      <c r="D38" s="57"/>
      <c r="E38" s="58"/>
      <c r="F38" s="25"/>
      <c r="G38" s="25"/>
    </row>
    <row r="39" spans="1:8" s="3" customFormat="1" ht="15.75" customHeight="1" thickBot="1" x14ac:dyDescent="0.25">
      <c r="A39" s="74" t="s">
        <v>47</v>
      </c>
      <c r="B39" s="75"/>
      <c r="C39" s="75"/>
      <c r="D39" s="75"/>
      <c r="E39" s="75"/>
      <c r="F39" s="75"/>
      <c r="G39" s="76"/>
      <c r="H39" s="16"/>
    </row>
    <row r="40" spans="1:8" s="28" customFormat="1" ht="15" customHeight="1" thickBot="1" x14ac:dyDescent="0.3">
      <c r="A40" s="77" t="s">
        <v>14</v>
      </c>
      <c r="B40" s="26" t="s">
        <v>15</v>
      </c>
      <c r="C40" s="26" t="s">
        <v>16</v>
      </c>
      <c r="D40" s="26" t="s">
        <v>17</v>
      </c>
      <c r="E40" s="26" t="s">
        <v>18</v>
      </c>
      <c r="F40" s="26" t="s">
        <v>19</v>
      </c>
      <c r="G40" s="26" t="s">
        <v>20</v>
      </c>
      <c r="H40" s="27"/>
    </row>
    <row r="41" spans="1:8" s="28" customFormat="1" ht="15" customHeight="1" thickBot="1" x14ac:dyDescent="0.3">
      <c r="A41" s="78"/>
      <c r="B41" s="29" t="s">
        <v>31</v>
      </c>
      <c r="C41" s="30" t="s">
        <v>32</v>
      </c>
      <c r="D41" s="31" t="s">
        <v>33</v>
      </c>
      <c r="E41" s="59">
        <v>6</v>
      </c>
      <c r="F41" s="60">
        <v>0.23</v>
      </c>
      <c r="G41" s="60">
        <f>E41*F41</f>
        <v>1.3800000000000001</v>
      </c>
      <c r="H41" s="27"/>
    </row>
    <row r="42" spans="1:8" s="28" customFormat="1" ht="15" customHeight="1" thickBot="1" x14ac:dyDescent="0.3">
      <c r="A42" s="78"/>
      <c r="B42" s="29" t="s">
        <v>40</v>
      </c>
      <c r="C42" s="30" t="s">
        <v>41</v>
      </c>
      <c r="D42" s="31" t="s">
        <v>33</v>
      </c>
      <c r="E42" s="32">
        <v>4</v>
      </c>
      <c r="F42" s="60">
        <v>30.47</v>
      </c>
      <c r="G42" s="60">
        <f t="shared" ref="G42:G44" si="2">E42*F42</f>
        <v>121.88</v>
      </c>
      <c r="H42" s="27"/>
    </row>
    <row r="43" spans="1:8" s="28" customFormat="1" ht="15" customHeight="1" thickBot="1" x14ac:dyDescent="0.3">
      <c r="A43" s="78"/>
      <c r="B43" s="29" t="s">
        <v>42</v>
      </c>
      <c r="C43" s="30" t="s">
        <v>43</v>
      </c>
      <c r="D43" s="31" t="s">
        <v>33</v>
      </c>
      <c r="E43" s="32">
        <v>6</v>
      </c>
      <c r="F43" s="60">
        <v>2.82</v>
      </c>
      <c r="G43" s="60">
        <f t="shared" si="2"/>
        <v>16.919999999999998</v>
      </c>
      <c r="H43" s="27"/>
    </row>
    <row r="44" spans="1:8" s="28" customFormat="1" ht="15" customHeight="1" thickBot="1" x14ac:dyDescent="0.3">
      <c r="A44" s="78"/>
      <c r="B44" s="29" t="s">
        <v>34</v>
      </c>
      <c r="C44" s="30" t="s">
        <v>35</v>
      </c>
      <c r="D44" s="31" t="s">
        <v>33</v>
      </c>
      <c r="E44" s="32">
        <v>6</v>
      </c>
      <c r="F44" s="60">
        <v>0.42</v>
      </c>
      <c r="G44" s="60">
        <f t="shared" si="2"/>
        <v>2.52</v>
      </c>
      <c r="H44" s="27"/>
    </row>
    <row r="45" spans="1:8" s="3" customFormat="1" ht="15.75" customHeight="1" thickBot="1" x14ac:dyDescent="0.25">
      <c r="A45" s="78"/>
      <c r="B45" s="29" t="s">
        <v>21</v>
      </c>
      <c r="C45" s="30" t="s">
        <v>22</v>
      </c>
      <c r="D45" s="31" t="s">
        <v>23</v>
      </c>
      <c r="E45" s="32">
        <v>2</v>
      </c>
      <c r="F45" s="60">
        <v>11.86</v>
      </c>
      <c r="G45" s="60">
        <f>E45*F45</f>
        <v>23.72</v>
      </c>
      <c r="H45" s="16"/>
    </row>
    <row r="46" spans="1:8" s="3" customFormat="1" ht="23.25" thickBot="1" x14ac:dyDescent="0.25">
      <c r="A46" s="79"/>
      <c r="B46" s="29" t="s">
        <v>24</v>
      </c>
      <c r="C46" s="30" t="s">
        <v>25</v>
      </c>
      <c r="D46" s="33" t="s">
        <v>26</v>
      </c>
      <c r="E46" s="32">
        <v>1</v>
      </c>
      <c r="F46" s="21">
        <f>G45</f>
        <v>23.72</v>
      </c>
      <c r="G46" s="60">
        <f>E46*F46*0.03</f>
        <v>0.7115999999999999</v>
      </c>
      <c r="H46" s="16"/>
    </row>
    <row r="47" spans="1:8" s="36" customFormat="1" ht="12.75" customHeight="1" thickBot="1" x14ac:dyDescent="0.25">
      <c r="A47" s="70" t="s">
        <v>27</v>
      </c>
      <c r="B47" s="71"/>
      <c r="C47" s="71"/>
      <c r="D47" s="71"/>
      <c r="E47" s="71"/>
      <c r="F47" s="72"/>
      <c r="G47" s="34">
        <f>SUM(G41:G46)</f>
        <v>167.13159999999999</v>
      </c>
      <c r="H47" s="35"/>
    </row>
    <row r="48" spans="1:8" ht="12" thickBot="1" x14ac:dyDescent="0.25">
      <c r="B48" s="55"/>
      <c r="C48" s="56"/>
      <c r="D48" s="57"/>
      <c r="E48" s="58"/>
      <c r="F48" s="25"/>
      <c r="G48" s="25"/>
    </row>
    <row r="49" spans="1:8" s="3" customFormat="1" ht="15.75" customHeight="1" thickBot="1" x14ac:dyDescent="0.25">
      <c r="A49" s="74" t="s">
        <v>53</v>
      </c>
      <c r="B49" s="75"/>
      <c r="C49" s="75"/>
      <c r="D49" s="75"/>
      <c r="E49" s="75"/>
      <c r="F49" s="75"/>
      <c r="G49" s="76"/>
      <c r="H49" s="16"/>
    </row>
    <row r="50" spans="1:8" s="28" customFormat="1" ht="15" customHeight="1" thickBot="1" x14ac:dyDescent="0.3">
      <c r="A50" s="77" t="s">
        <v>14</v>
      </c>
      <c r="B50" s="26" t="s">
        <v>15</v>
      </c>
      <c r="C50" s="26" t="s">
        <v>16</v>
      </c>
      <c r="D50" s="26" t="s">
        <v>17</v>
      </c>
      <c r="E50" s="26" t="s">
        <v>18</v>
      </c>
      <c r="F50" s="26" t="s">
        <v>19</v>
      </c>
      <c r="G50" s="26" t="s">
        <v>20</v>
      </c>
      <c r="H50" s="27"/>
    </row>
    <row r="51" spans="1:8" s="28" customFormat="1" ht="15" customHeight="1" thickBot="1" x14ac:dyDescent="0.3">
      <c r="A51" s="78"/>
      <c r="B51" s="61" t="s">
        <v>31</v>
      </c>
      <c r="C51" s="62" t="s">
        <v>32</v>
      </c>
      <c r="D51" s="63" t="s">
        <v>33</v>
      </c>
      <c r="E51" s="64">
        <v>0</v>
      </c>
      <c r="F51" s="65">
        <v>0.23</v>
      </c>
      <c r="G51" s="65">
        <f>E51*F51</f>
        <v>0</v>
      </c>
      <c r="H51" s="27"/>
    </row>
    <row r="52" spans="1:8" s="28" customFormat="1" ht="15" customHeight="1" thickBot="1" x14ac:dyDescent="0.3">
      <c r="A52" s="78"/>
      <c r="B52" s="29" t="s">
        <v>40</v>
      </c>
      <c r="C52" s="30" t="s">
        <v>41</v>
      </c>
      <c r="D52" s="31" t="s">
        <v>33</v>
      </c>
      <c r="E52" s="32">
        <v>4</v>
      </c>
      <c r="F52" s="60">
        <v>30.47</v>
      </c>
      <c r="G52" s="60">
        <f t="shared" ref="G52:G54" si="3">E52*F52</f>
        <v>121.88</v>
      </c>
      <c r="H52" s="27"/>
    </row>
    <row r="53" spans="1:8" s="28" customFormat="1" ht="15" customHeight="1" thickBot="1" x14ac:dyDescent="0.3">
      <c r="A53" s="78"/>
      <c r="B53" s="61" t="s">
        <v>42</v>
      </c>
      <c r="C53" s="62" t="s">
        <v>43</v>
      </c>
      <c r="D53" s="63" t="s">
        <v>33</v>
      </c>
      <c r="E53" s="66">
        <v>0</v>
      </c>
      <c r="F53" s="65">
        <v>2.82</v>
      </c>
      <c r="G53" s="65">
        <f t="shared" si="3"/>
        <v>0</v>
      </c>
      <c r="H53" s="27"/>
    </row>
    <row r="54" spans="1:8" s="28" customFormat="1" ht="15" customHeight="1" thickBot="1" x14ac:dyDescent="0.3">
      <c r="A54" s="78"/>
      <c r="B54" s="61" t="s">
        <v>34</v>
      </c>
      <c r="C54" s="62" t="s">
        <v>35</v>
      </c>
      <c r="D54" s="63" t="s">
        <v>33</v>
      </c>
      <c r="E54" s="66">
        <v>0</v>
      </c>
      <c r="F54" s="65">
        <v>0.42</v>
      </c>
      <c r="G54" s="65">
        <f t="shared" si="3"/>
        <v>0</v>
      </c>
      <c r="H54" s="27"/>
    </row>
    <row r="55" spans="1:8" s="3" customFormat="1" ht="15.75" customHeight="1" thickBot="1" x14ac:dyDescent="0.25">
      <c r="A55" s="78"/>
      <c r="B55" s="29" t="s">
        <v>21</v>
      </c>
      <c r="C55" s="30" t="s">
        <v>22</v>
      </c>
      <c r="D55" s="31" t="s">
        <v>23</v>
      </c>
      <c r="E55" s="32">
        <v>0</v>
      </c>
      <c r="F55" s="60">
        <v>11.86</v>
      </c>
      <c r="G55" s="60">
        <f>E55*F55</f>
        <v>0</v>
      </c>
      <c r="H55" s="16"/>
    </row>
    <row r="56" spans="1:8" s="3" customFormat="1" ht="23.25" thickBot="1" x14ac:dyDescent="0.25">
      <c r="A56" s="79"/>
      <c r="B56" s="29" t="s">
        <v>24</v>
      </c>
      <c r="C56" s="30" t="s">
        <v>25</v>
      </c>
      <c r="D56" s="33" t="s">
        <v>26</v>
      </c>
      <c r="E56" s="32">
        <v>0</v>
      </c>
      <c r="F56" s="21">
        <f>G55</f>
        <v>0</v>
      </c>
      <c r="G56" s="60">
        <f>E56*F56*0.03</f>
        <v>0</v>
      </c>
      <c r="H56" s="16"/>
    </row>
    <row r="57" spans="1:8" s="36" customFormat="1" ht="12.75" customHeight="1" thickBot="1" x14ac:dyDescent="0.25">
      <c r="A57" s="70" t="s">
        <v>27</v>
      </c>
      <c r="B57" s="71"/>
      <c r="C57" s="71"/>
      <c r="D57" s="71"/>
      <c r="E57" s="71"/>
      <c r="F57" s="72"/>
      <c r="G57" s="34">
        <f>SUM(G51:G56)</f>
        <v>121.88</v>
      </c>
      <c r="H57" s="35"/>
    </row>
    <row r="58" spans="1:8" ht="12" thickBot="1" x14ac:dyDescent="0.25">
      <c r="A58" s="37"/>
      <c r="B58" s="38"/>
      <c r="C58" s="38"/>
      <c r="D58" s="39"/>
      <c r="E58" s="40"/>
      <c r="F58" s="25"/>
      <c r="G58" s="25"/>
    </row>
    <row r="59" spans="1:8" ht="12" thickBot="1" x14ac:dyDescent="0.25">
      <c r="A59" s="73"/>
      <c r="B59" s="73"/>
      <c r="C59" s="73"/>
      <c r="D59" s="18" t="s">
        <v>12</v>
      </c>
      <c r="E59" s="18" t="s">
        <v>9</v>
      </c>
      <c r="F59" s="19" t="s">
        <v>28</v>
      </c>
      <c r="G59" s="19" t="s">
        <v>13</v>
      </c>
      <c r="H59" s="41"/>
    </row>
    <row r="60" spans="1:8" s="3" customFormat="1" ht="34.5" thickBot="1" x14ac:dyDescent="0.25">
      <c r="A60" s="42" t="s">
        <v>10</v>
      </c>
      <c r="B60" s="42" t="s">
        <v>48</v>
      </c>
      <c r="C60" s="20" t="s">
        <v>49</v>
      </c>
      <c r="D60" s="21">
        <f>D62</f>
        <v>1500</v>
      </c>
      <c r="E60" s="43" t="s">
        <v>29</v>
      </c>
      <c r="F60" s="22">
        <f>G82</f>
        <v>121.88</v>
      </c>
      <c r="G60" s="22">
        <f>TRUNC(D60*F60,2)</f>
        <v>182820</v>
      </c>
      <c r="H60" s="44"/>
    </row>
    <row r="61" spans="1:8" ht="12" thickBot="1" x14ac:dyDescent="0.25">
      <c r="A61" s="16"/>
      <c r="B61" s="40"/>
      <c r="C61" s="7"/>
      <c r="D61" s="40"/>
      <c r="E61" s="41"/>
      <c r="F61" s="25"/>
      <c r="G61" s="25"/>
    </row>
    <row r="62" spans="1:8" ht="12" thickBot="1" x14ac:dyDescent="0.25">
      <c r="B62" s="50" t="s">
        <v>30</v>
      </c>
      <c r="C62" s="51" t="s">
        <v>38</v>
      </c>
      <c r="D62" s="52">
        <f>'[2]BRAÇO - ONE'!D40</f>
        <v>1500</v>
      </c>
      <c r="E62" s="53" t="s">
        <v>29</v>
      </c>
      <c r="F62" s="54"/>
      <c r="G62" s="25"/>
    </row>
    <row r="63" spans="1:8" ht="12" thickBot="1" x14ac:dyDescent="0.25">
      <c r="B63" s="55"/>
      <c r="C63" s="56"/>
      <c r="D63" s="57"/>
      <c r="E63" s="58"/>
      <c r="F63" s="25"/>
      <c r="G63" s="25"/>
    </row>
    <row r="64" spans="1:8" s="3" customFormat="1" ht="15.75" customHeight="1" thickBot="1" x14ac:dyDescent="0.25">
      <c r="A64" s="74" t="s">
        <v>50</v>
      </c>
      <c r="B64" s="75"/>
      <c r="C64" s="75"/>
      <c r="D64" s="75"/>
      <c r="E64" s="75"/>
      <c r="F64" s="75"/>
      <c r="G64" s="76"/>
      <c r="H64" s="16"/>
    </row>
    <row r="65" spans="1:8" s="28" customFormat="1" ht="15" customHeight="1" thickBot="1" x14ac:dyDescent="0.3">
      <c r="A65" s="77" t="s">
        <v>14</v>
      </c>
      <c r="B65" s="26" t="s">
        <v>15</v>
      </c>
      <c r="C65" s="26" t="s">
        <v>16</v>
      </c>
      <c r="D65" s="26" t="s">
        <v>17</v>
      </c>
      <c r="E65" s="26" t="s">
        <v>18</v>
      </c>
      <c r="F65" s="26" t="s">
        <v>19</v>
      </c>
      <c r="G65" s="26" t="s">
        <v>20</v>
      </c>
      <c r="H65" s="27"/>
    </row>
    <row r="66" spans="1:8" s="28" customFormat="1" ht="15" customHeight="1" thickBot="1" x14ac:dyDescent="0.3">
      <c r="A66" s="78"/>
      <c r="B66" s="29" t="s">
        <v>31</v>
      </c>
      <c r="C66" s="30" t="s">
        <v>32</v>
      </c>
      <c r="D66" s="31" t="s">
        <v>33</v>
      </c>
      <c r="E66" s="59">
        <v>6</v>
      </c>
      <c r="F66" s="60">
        <v>0.23</v>
      </c>
      <c r="G66" s="60">
        <f>E66*F66</f>
        <v>1.3800000000000001</v>
      </c>
      <c r="H66" s="27"/>
    </row>
    <row r="67" spans="1:8" s="28" customFormat="1" ht="15" customHeight="1" thickBot="1" x14ac:dyDescent="0.3">
      <c r="A67" s="78"/>
      <c r="B67" s="29" t="s">
        <v>40</v>
      </c>
      <c r="C67" s="30" t="s">
        <v>41</v>
      </c>
      <c r="D67" s="31" t="s">
        <v>33</v>
      </c>
      <c r="E67" s="32">
        <v>4</v>
      </c>
      <c r="F67" s="60">
        <v>30.47</v>
      </c>
      <c r="G67" s="60">
        <f t="shared" ref="G67:G69" si="4">E67*F67</f>
        <v>121.88</v>
      </c>
      <c r="H67" s="27"/>
    </row>
    <row r="68" spans="1:8" s="28" customFormat="1" ht="15" customHeight="1" thickBot="1" x14ac:dyDescent="0.3">
      <c r="A68" s="78"/>
      <c r="B68" s="29" t="s">
        <v>42</v>
      </c>
      <c r="C68" s="30" t="s">
        <v>43</v>
      </c>
      <c r="D68" s="31" t="s">
        <v>33</v>
      </c>
      <c r="E68" s="32">
        <v>6</v>
      </c>
      <c r="F68" s="60">
        <v>2.82</v>
      </c>
      <c r="G68" s="60">
        <f t="shared" si="4"/>
        <v>16.919999999999998</v>
      </c>
      <c r="H68" s="27"/>
    </row>
    <row r="69" spans="1:8" s="28" customFormat="1" ht="15" customHeight="1" thickBot="1" x14ac:dyDescent="0.3">
      <c r="A69" s="78"/>
      <c r="B69" s="29" t="s">
        <v>34</v>
      </c>
      <c r="C69" s="30" t="s">
        <v>35</v>
      </c>
      <c r="D69" s="31" t="s">
        <v>33</v>
      </c>
      <c r="E69" s="32">
        <v>6</v>
      </c>
      <c r="F69" s="60">
        <v>0.42</v>
      </c>
      <c r="G69" s="60">
        <f t="shared" si="4"/>
        <v>2.52</v>
      </c>
      <c r="H69" s="27"/>
    </row>
    <row r="70" spans="1:8" s="3" customFormat="1" ht="15.75" customHeight="1" thickBot="1" x14ac:dyDescent="0.25">
      <c r="A70" s="78"/>
      <c r="B70" s="29" t="s">
        <v>21</v>
      </c>
      <c r="C70" s="30" t="s">
        <v>22</v>
      </c>
      <c r="D70" s="31" t="s">
        <v>23</v>
      </c>
      <c r="E70" s="32">
        <v>4</v>
      </c>
      <c r="F70" s="60">
        <v>11.86</v>
      </c>
      <c r="G70" s="60">
        <f>E70*F70</f>
        <v>47.44</v>
      </c>
      <c r="H70" s="16"/>
    </row>
    <row r="71" spans="1:8" s="3" customFormat="1" ht="23.25" thickBot="1" x14ac:dyDescent="0.25">
      <c r="A71" s="79"/>
      <c r="B71" s="29" t="s">
        <v>24</v>
      </c>
      <c r="C71" s="30" t="s">
        <v>25</v>
      </c>
      <c r="D71" s="33" t="s">
        <v>26</v>
      </c>
      <c r="E71" s="32">
        <v>1</v>
      </c>
      <c r="F71" s="21">
        <v>47.44</v>
      </c>
      <c r="G71" s="60">
        <f>E71*F71*0.03</f>
        <v>1.4231999999999998</v>
      </c>
      <c r="H71" s="16"/>
    </row>
    <row r="72" spans="1:8" s="36" customFormat="1" ht="12.75" customHeight="1" thickBot="1" x14ac:dyDescent="0.25">
      <c r="A72" s="70" t="s">
        <v>27</v>
      </c>
      <c r="B72" s="71"/>
      <c r="C72" s="71"/>
      <c r="D72" s="71"/>
      <c r="E72" s="71"/>
      <c r="F72" s="72"/>
      <c r="G72" s="34">
        <f>SUM(G66:G71)</f>
        <v>191.56319999999999</v>
      </c>
      <c r="H72" s="35"/>
    </row>
    <row r="73" spans="1:8" ht="12" thickBot="1" x14ac:dyDescent="0.25">
      <c r="B73" s="55"/>
      <c r="C73" s="56"/>
      <c r="D73" s="57"/>
      <c r="E73" s="58"/>
      <c r="F73" s="25"/>
      <c r="G73" s="25"/>
    </row>
    <row r="74" spans="1:8" s="3" customFormat="1" ht="15.75" customHeight="1" thickBot="1" x14ac:dyDescent="0.25">
      <c r="A74" s="74" t="s">
        <v>51</v>
      </c>
      <c r="B74" s="75"/>
      <c r="C74" s="75"/>
      <c r="D74" s="75"/>
      <c r="E74" s="75"/>
      <c r="F74" s="75"/>
      <c r="G74" s="76"/>
      <c r="H74" s="16"/>
    </row>
    <row r="75" spans="1:8" s="28" customFormat="1" ht="15" customHeight="1" thickBot="1" x14ac:dyDescent="0.3">
      <c r="A75" s="77" t="s">
        <v>14</v>
      </c>
      <c r="B75" s="26" t="s">
        <v>15</v>
      </c>
      <c r="C75" s="26" t="s">
        <v>16</v>
      </c>
      <c r="D75" s="26" t="s">
        <v>17</v>
      </c>
      <c r="E75" s="26" t="s">
        <v>18</v>
      </c>
      <c r="F75" s="26" t="s">
        <v>19</v>
      </c>
      <c r="G75" s="26" t="s">
        <v>20</v>
      </c>
      <c r="H75" s="27"/>
    </row>
    <row r="76" spans="1:8" s="28" customFormat="1" ht="15" customHeight="1" thickBot="1" x14ac:dyDescent="0.3">
      <c r="A76" s="78"/>
      <c r="B76" s="61" t="s">
        <v>31</v>
      </c>
      <c r="C76" s="62" t="s">
        <v>32</v>
      </c>
      <c r="D76" s="63" t="s">
        <v>33</v>
      </c>
      <c r="E76" s="64">
        <v>0</v>
      </c>
      <c r="F76" s="65">
        <v>0.23</v>
      </c>
      <c r="G76" s="65">
        <f t="shared" ref="G76:G81" si="5">E76*F76</f>
        <v>0</v>
      </c>
      <c r="H76" s="27"/>
    </row>
    <row r="77" spans="1:8" s="28" customFormat="1" ht="15" customHeight="1" thickBot="1" x14ac:dyDescent="0.3">
      <c r="A77" s="78"/>
      <c r="B77" s="29" t="s">
        <v>40</v>
      </c>
      <c r="C77" s="30" t="s">
        <v>41</v>
      </c>
      <c r="D77" s="31" t="s">
        <v>33</v>
      </c>
      <c r="E77" s="32">
        <v>4</v>
      </c>
      <c r="F77" s="60">
        <v>30.47</v>
      </c>
      <c r="G77" s="60">
        <f t="shared" si="5"/>
        <v>121.88</v>
      </c>
      <c r="H77" s="27"/>
    </row>
    <row r="78" spans="1:8" s="28" customFormat="1" ht="15" customHeight="1" thickBot="1" x14ac:dyDescent="0.3">
      <c r="A78" s="78"/>
      <c r="B78" s="61" t="s">
        <v>42</v>
      </c>
      <c r="C78" s="62" t="s">
        <v>43</v>
      </c>
      <c r="D78" s="63" t="s">
        <v>33</v>
      </c>
      <c r="E78" s="66">
        <v>0</v>
      </c>
      <c r="F78" s="65">
        <v>2.82</v>
      </c>
      <c r="G78" s="65">
        <f t="shared" si="5"/>
        <v>0</v>
      </c>
      <c r="H78" s="27"/>
    </row>
    <row r="79" spans="1:8" s="28" customFormat="1" ht="15" customHeight="1" thickBot="1" x14ac:dyDescent="0.3">
      <c r="A79" s="78"/>
      <c r="B79" s="61" t="s">
        <v>34</v>
      </c>
      <c r="C79" s="62" t="s">
        <v>35</v>
      </c>
      <c r="D79" s="63" t="s">
        <v>33</v>
      </c>
      <c r="E79" s="66">
        <v>0</v>
      </c>
      <c r="F79" s="65">
        <v>0.42</v>
      </c>
      <c r="G79" s="65">
        <f t="shared" si="5"/>
        <v>0</v>
      </c>
      <c r="H79" s="27"/>
    </row>
    <row r="80" spans="1:8" s="3" customFormat="1" ht="15.75" customHeight="1" thickBot="1" x14ac:dyDescent="0.25">
      <c r="A80" s="78"/>
      <c r="B80" s="29" t="s">
        <v>21</v>
      </c>
      <c r="C80" s="30" t="s">
        <v>22</v>
      </c>
      <c r="D80" s="31" t="s">
        <v>23</v>
      </c>
      <c r="E80" s="32">
        <v>0</v>
      </c>
      <c r="F80" s="60">
        <v>11.86</v>
      </c>
      <c r="G80" s="60">
        <f t="shared" si="5"/>
        <v>0</v>
      </c>
      <c r="H80" s="16"/>
    </row>
    <row r="81" spans="1:8" s="3" customFormat="1" ht="23.25" thickBot="1" x14ac:dyDescent="0.25">
      <c r="A81" s="79"/>
      <c r="B81" s="29" t="s">
        <v>24</v>
      </c>
      <c r="C81" s="30" t="s">
        <v>25</v>
      </c>
      <c r="D81" s="33" t="s">
        <v>26</v>
      </c>
      <c r="E81" s="32">
        <v>0</v>
      </c>
      <c r="F81" s="21">
        <v>47.44</v>
      </c>
      <c r="G81" s="60">
        <f t="shared" si="5"/>
        <v>0</v>
      </c>
      <c r="H81" s="16"/>
    </row>
    <row r="82" spans="1:8" s="36" customFormat="1" ht="12.75" customHeight="1" thickBot="1" x14ac:dyDescent="0.25">
      <c r="A82" s="70" t="s">
        <v>27</v>
      </c>
      <c r="B82" s="71"/>
      <c r="C82" s="71"/>
      <c r="D82" s="71"/>
      <c r="E82" s="71"/>
      <c r="F82" s="72"/>
      <c r="G82" s="34">
        <f>SUM(G76:G81)</f>
        <v>121.88</v>
      </c>
      <c r="H82" s="35"/>
    </row>
    <row r="83" spans="1:8" s="3" customFormat="1" x14ac:dyDescent="0.2">
      <c r="A83" s="23"/>
      <c r="B83" s="23"/>
      <c r="C83" s="24"/>
      <c r="D83" s="17"/>
      <c r="E83" s="16"/>
      <c r="F83" s="25"/>
      <c r="G83" s="25"/>
    </row>
    <row r="84" spans="1:8" ht="18" customHeight="1" x14ac:dyDescent="0.2"/>
  </sheetData>
  <mergeCells count="28">
    <mergeCell ref="A72:F72"/>
    <mergeCell ref="A74:G74"/>
    <mergeCell ref="A75:A81"/>
    <mergeCell ref="A82:F82"/>
    <mergeCell ref="A49:G49"/>
    <mergeCell ref="A50:A56"/>
    <mergeCell ref="A57:F57"/>
    <mergeCell ref="A59:C59"/>
    <mergeCell ref="A64:G64"/>
    <mergeCell ref="A65:A71"/>
    <mergeCell ref="A47:F47"/>
    <mergeCell ref="A9:C9"/>
    <mergeCell ref="A14:G14"/>
    <mergeCell ref="A15:A21"/>
    <mergeCell ref="A22:F22"/>
    <mergeCell ref="A24:G24"/>
    <mergeCell ref="A25:A31"/>
    <mergeCell ref="A32:F32"/>
    <mergeCell ref="A34:C34"/>
    <mergeCell ref="A39:G39"/>
    <mergeCell ref="A40:A46"/>
    <mergeCell ref="A1:A5"/>
    <mergeCell ref="B1:B3"/>
    <mergeCell ref="C1:G1"/>
    <mergeCell ref="C2:G2"/>
    <mergeCell ref="C3:G3"/>
    <mergeCell ref="C4:G4"/>
    <mergeCell ref="C5:G5"/>
  </mergeCells>
  <printOptions horizontalCentered="1"/>
  <pageMargins left="0.39370078740157483" right="0.39370078740157483" top="0.78740157480314965" bottom="0.78740157480314965" header="0.39370078740157483" footer="0.59055118110236227"/>
  <pageSetup paperSize="9" scale="67" orientation="landscape" horizontalDpi="4294967293" verticalDpi="4294967293" r:id="rId1"/>
  <headerFooter alignWithMargins="0">
    <oddFooter>Página &amp;P de &amp;N</oddFooter>
  </headerFooter>
  <rowBreaks count="1" manualBreakCount="1">
    <brk id="47" max="6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133350</xdr:rowOff>
              </from>
              <to>
                <xdr:col>0</xdr:col>
                <xdr:colOff>914400</xdr:colOff>
                <xdr:row>4</xdr:row>
                <xdr:rowOff>333375</xdr:rowOff>
              </to>
            </anchor>
          </objectPr>
        </oleObject>
      </mc:Choice>
      <mc:Fallback>
        <oleObject progId="Word.Picture.8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A109-97FC-4713-A603-4307964BC37D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COLOCAÇÃO BRAÇOS. - ONE</vt:lpstr>
      <vt:lpstr>Planilha1</vt:lpstr>
      <vt:lpstr>'COLOCAÇÃO BRAÇOS. - ONE'!Area_de_impressao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</dc:creator>
  <cp:lastModifiedBy>Leonidas</cp:lastModifiedBy>
  <cp:lastPrinted>2020-04-22T06:31:25Z</cp:lastPrinted>
  <dcterms:created xsi:type="dcterms:W3CDTF">2019-12-17T15:13:22Z</dcterms:created>
  <dcterms:modified xsi:type="dcterms:W3CDTF">2020-04-22T06:55:35Z</dcterms:modified>
</cp:coreProperties>
</file>